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Z:\5631 SAMP\SAMP III\SAMP III General Permit Reauth\Functional Assessments\2023 Function Assess Data\S2\"/>
    </mc:Choice>
  </mc:AlternateContent>
  <xr:revisionPtr revIDLastSave="0" documentId="13_ncr:1_{9E355463-0D1F-414E-AAB5-F73F93B921D2}" xr6:coauthVersionLast="47" xr6:coauthVersionMax="47" xr10:uidLastSave="{00000000-0000-0000-0000-000000000000}"/>
  <workbookProtection workbookPassword="CC40" lockStructure="1"/>
  <bookViews>
    <workbookView xWindow="390" yWindow="1560" windowWidth="28410" windowHeight="103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2" i="1" l="1"/>
  <c r="B101" i="1"/>
  <c r="B95" i="1"/>
  <c r="B84" i="1"/>
  <c r="B103" i="1"/>
  <c r="B91" i="1"/>
  <c r="B79" i="1" l="1"/>
  <c r="B82" i="1" s="1"/>
  <c r="B74" i="1"/>
  <c r="B81" i="1" s="1"/>
  <c r="B110" i="1"/>
  <c r="C24" i="1" s="1"/>
  <c r="B105" i="1"/>
  <c r="C23" i="1" s="1"/>
  <c r="B97" i="1"/>
  <c r="C22" i="1" s="1"/>
  <c r="B15" i="1"/>
  <c r="B16" i="1"/>
  <c r="B17" i="1"/>
  <c r="B18" i="1"/>
  <c r="C20" i="1" l="1"/>
  <c r="B89" i="1"/>
  <c r="C21" i="1" s="1"/>
</calcChain>
</file>

<file path=xl/sharedStrings.xml><?xml version="1.0" encoding="utf-8"?>
<sst xmlns="http://schemas.openxmlformats.org/spreadsheetml/2006/main" count="186" uniqueCount="106">
  <si>
    <t>GENERAL INFORMATION</t>
  </si>
  <si>
    <t>Storm Basin (subwatershed)</t>
  </si>
  <si>
    <t>Location</t>
  </si>
  <si>
    <t>Wetland Size approx. acres</t>
  </si>
  <si>
    <t xml:space="preserve">Climate </t>
  </si>
  <si>
    <t>norm/wet/dry</t>
  </si>
  <si>
    <t>1/4</t>
  </si>
  <si>
    <t>Sec</t>
  </si>
  <si>
    <t>Town</t>
  </si>
  <si>
    <t>Range</t>
  </si>
  <si>
    <t>WETLAND ID NO.</t>
  </si>
  <si>
    <t>Evaluator(s)</t>
  </si>
  <si>
    <t>Date(s) of Visit</t>
  </si>
  <si>
    <t>Wetland Type(s)</t>
  </si>
  <si>
    <t>Photo File No.s</t>
  </si>
  <si>
    <t>Other Assoc. Maps/Files/Sheets</t>
  </si>
  <si>
    <t>SUMMARY TABLE</t>
  </si>
  <si>
    <t>Functional Index Score</t>
  </si>
  <si>
    <t>Functional Index Rating (High, Medium, Low)</t>
  </si>
  <si>
    <t>Comments</t>
  </si>
  <si>
    <t>FUNCTIONS                             (and Related Values)</t>
  </si>
  <si>
    <t>1. Special Features Identified?</t>
  </si>
  <si>
    <t>2. Plant Community Integrity</t>
  </si>
  <si>
    <t>Plant Comm. 1</t>
  </si>
  <si>
    <t>Plant Comm. 2</t>
  </si>
  <si>
    <t>Plant Comm. 3</t>
  </si>
  <si>
    <t>Plant Comm. 4</t>
  </si>
  <si>
    <t>Y / N</t>
  </si>
  <si>
    <t>Average Weighted Score/Rating</t>
  </si>
  <si>
    <t>3. Hydrologic Integrity</t>
  </si>
  <si>
    <t>5. Flood &amp; Stormwater Attenutation</t>
  </si>
  <si>
    <t>6. Water Quality Protection</t>
  </si>
  <si>
    <t>7. Aesthetics/Rec./Edu./Cultural</t>
  </si>
  <si>
    <t>4. Wildlife Habitat Integrity/Quality</t>
  </si>
  <si>
    <t>II. OVERALL PLANT COMMUNITY INTEGRITY</t>
  </si>
  <si>
    <t>ID Community Types using Key A</t>
  </si>
  <si>
    <t>% of Wetland Area</t>
  </si>
  <si>
    <t>Community Quality (Key B)</t>
  </si>
  <si>
    <t>Community Type</t>
  </si>
  <si>
    <t>Dominants</t>
  </si>
  <si>
    <t>Non-Dominants</t>
  </si>
  <si>
    <t>Invasive/Exotic</t>
  </si>
  <si>
    <t>COMMENTS</t>
  </si>
  <si>
    <r>
      <t xml:space="preserve">FUNCTIONAL INDEX SCORE     </t>
    </r>
    <r>
      <rPr>
        <sz val="8"/>
        <rFont val="Arial"/>
        <family val="2"/>
      </rPr>
      <t>(L=1.0; M=5.0; H=9.0)</t>
    </r>
  </si>
  <si>
    <t>QUES.       NO.</t>
  </si>
  <si>
    <t>I. SPECIAL FEATURES</t>
  </si>
  <si>
    <t>A</t>
  </si>
  <si>
    <t>1)</t>
  </si>
  <si>
    <t>2)</t>
  </si>
  <si>
    <t>B</t>
  </si>
  <si>
    <t>C</t>
  </si>
  <si>
    <t>D</t>
  </si>
  <si>
    <t>E</t>
  </si>
  <si>
    <t>Comm. 1</t>
  </si>
  <si>
    <t>Comm. 2</t>
  </si>
  <si>
    <t>Comm. 3</t>
  </si>
  <si>
    <t>Comm. 4</t>
  </si>
  <si>
    <t>Index Score = (1*%)+(2*%)+(3*%)+(4*%)</t>
  </si>
  <si>
    <r>
      <t xml:space="preserve">FUNCTIONAL           INDEX RATING                      </t>
    </r>
    <r>
      <rPr>
        <sz val="10"/>
        <rFont val="Arial"/>
        <family val="2"/>
      </rPr>
      <t xml:space="preserve">  </t>
    </r>
    <r>
      <rPr>
        <sz val="5"/>
        <rFont val="Arial"/>
        <family val="2"/>
      </rPr>
      <t>(L=1.0-3.0; M=3.1-6.9; H=7.0-9.0)</t>
    </r>
  </si>
  <si>
    <t>Avg. Score</t>
  </si>
  <si>
    <t>III. HYDROLOGIC INTEGRITY EVALUATION</t>
  </si>
  <si>
    <t>Index Score =(4+5+6)/3</t>
  </si>
  <si>
    <t>IV. WILDLIFE HABITAT INTEGRITY / QUALITY</t>
  </si>
  <si>
    <r>
      <t>Index Score</t>
    </r>
    <r>
      <rPr>
        <sz val="6"/>
        <rFont val="Arial"/>
        <family val="2"/>
      </rPr>
      <t>=</t>
    </r>
    <r>
      <rPr>
        <sz val="7"/>
        <rFont val="Arial"/>
        <family val="2"/>
      </rPr>
      <t>(7</t>
    </r>
    <r>
      <rPr>
        <sz val="6"/>
        <rFont val="Arial"/>
        <family val="2"/>
      </rPr>
      <t>+</t>
    </r>
    <r>
      <rPr>
        <sz val="7"/>
        <rFont val="Arial"/>
        <family val="2"/>
      </rPr>
      <t>8</t>
    </r>
    <r>
      <rPr>
        <sz val="6"/>
        <rFont val="Arial"/>
        <family val="2"/>
      </rPr>
      <t>+</t>
    </r>
    <r>
      <rPr>
        <sz val="7"/>
        <rFont val="Arial"/>
        <family val="2"/>
      </rPr>
      <t>(9</t>
    </r>
    <r>
      <rPr>
        <sz val="6"/>
        <rFont val="Arial"/>
        <family val="2"/>
      </rPr>
      <t>+</t>
    </r>
    <r>
      <rPr>
        <sz val="7"/>
        <rFont val="Arial"/>
        <family val="2"/>
      </rPr>
      <t>10</t>
    </r>
    <r>
      <rPr>
        <sz val="6"/>
        <rFont val="Arial"/>
        <family val="2"/>
      </rPr>
      <t>+</t>
    </r>
    <r>
      <rPr>
        <sz val="7"/>
        <rFont val="Arial"/>
        <family val="2"/>
      </rPr>
      <t>11</t>
    </r>
    <r>
      <rPr>
        <sz val="6"/>
        <rFont val="Arial"/>
        <family val="2"/>
      </rPr>
      <t>+</t>
    </r>
    <r>
      <rPr>
        <sz val="7"/>
        <rFont val="Arial"/>
        <family val="2"/>
      </rPr>
      <t>12</t>
    </r>
    <r>
      <rPr>
        <sz val="6"/>
        <rFont val="Arial"/>
        <family val="2"/>
      </rPr>
      <t>+</t>
    </r>
    <r>
      <rPr>
        <sz val="7"/>
        <rFont val="Arial"/>
        <family val="2"/>
      </rPr>
      <t>13</t>
    </r>
    <r>
      <rPr>
        <sz val="6"/>
        <rFont val="Arial"/>
        <family val="2"/>
      </rPr>
      <t>+</t>
    </r>
    <r>
      <rPr>
        <sz val="7"/>
        <rFont val="Arial"/>
        <family val="2"/>
      </rPr>
      <t>14)/6)/3</t>
    </r>
  </si>
  <si>
    <t>V. FLOOD &amp; STORMWATER ATTENUATION EVALUATION</t>
  </si>
  <si>
    <t>Index score= (15+16+17+18+19+20)/6</t>
  </si>
  <si>
    <t>VI. PROTECTION OF WATER QUALITY</t>
  </si>
  <si>
    <t>Index score= (21+22+23+24+25+26)/6</t>
  </si>
  <si>
    <t>NOTES:</t>
  </si>
  <si>
    <t>Identify any noteworthy wildlife species observed or in envidence in the wetland or on adjacent lands:</t>
  </si>
  <si>
    <t>(refer to species listed in Special Features No. 1. E. 2)</t>
  </si>
  <si>
    <t>Additional Notes/Sketch</t>
  </si>
  <si>
    <t>Limiting Conditions:</t>
  </si>
  <si>
    <t>Note: Refer to routine assessment (10 Pages, dated 06/03/02) for complete text and rating criteria.</t>
  </si>
  <si>
    <t>affecting surrounding properties? If yes to Special Features No. 1.B., describe conditions.</t>
  </si>
  <si>
    <t>V. AESTHETICS/ RECREATION/ EDUCATION/ CULTURAL/ SCIENCE</t>
  </si>
  <si>
    <t>WWI Type(s) &amp; Size (acres)</t>
  </si>
  <si>
    <t xml:space="preserve">Does the wetland have the potential for hydrologic or vegetative restoration without negatively </t>
  </si>
  <si>
    <t>S2-34-22</t>
  </si>
  <si>
    <t>Faxon Creek</t>
  </si>
  <si>
    <t>Wet Meadow</t>
  </si>
  <si>
    <t>NE</t>
  </si>
  <si>
    <t>49N</t>
  </si>
  <si>
    <t>14W</t>
  </si>
  <si>
    <t>wet</t>
  </si>
  <si>
    <t>Yes, potential P. sagitattus</t>
  </si>
  <si>
    <t>No</t>
  </si>
  <si>
    <t>Yes</t>
  </si>
  <si>
    <t>Medium</t>
  </si>
  <si>
    <t>M</t>
  </si>
  <si>
    <t>some perimeter ditching</t>
  </si>
  <si>
    <t>L</t>
  </si>
  <si>
    <t>H</t>
  </si>
  <si>
    <t>*Landowner declined permission for site visit, assessment conducted from public ROW and desktop resources. Wet meadow is mowed, plant species estimated based on nearby similar areas observed. Potential Petasites sagittatus based on results of 2002 assessment.</t>
  </si>
  <si>
    <t>E2K (3.9ac) /S3K (2.1ac)</t>
  </si>
  <si>
    <t>WETLAND ID: S2-34-22</t>
  </si>
  <si>
    <t>NW</t>
  </si>
  <si>
    <t>D. McNamara</t>
  </si>
  <si>
    <t>Alder Thicket</t>
  </si>
  <si>
    <t>Impatiens capensis, Calamagrostis canadensis</t>
  </si>
  <si>
    <t>Typha angustifolia</t>
  </si>
  <si>
    <t xml:space="preserve">Populus tremuloides, Typha angustifolia, Poa palustris, Carex pellita, Epilobium coloratum, </t>
  </si>
  <si>
    <t>Salix petiolaris, Alnus incana, Carex lacustris, Equisetum sylvaticum, Onoclea sensibilis</t>
  </si>
  <si>
    <t>Scirpus cyperinus, Phalaris arundinacea, Calamagrostis canadensis, Carex lacustris</t>
  </si>
  <si>
    <t>L. salicaria, P. arundinacea</t>
  </si>
  <si>
    <t>Caltha palustris, Mentha canadensis, Onoclea sensibilis, Iris versicolor, Epilobium coloratum, Lythrum salicaria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</si>
</sst>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0"/>
      <name val="Arial"/>
    </font>
    <font>
      <b/>
      <sz val="12"/>
      <name val="Arial"/>
      <family val="2"/>
    </font>
    <font>
      <sz val="10"/>
      <color indexed="9"/>
      <name val="Arial"/>
      <family val="2"/>
    </font>
    <font>
      <b/>
      <sz val="10"/>
      <name val="Arial"/>
      <family val="2"/>
    </font>
    <font>
      <sz val="8"/>
      <name val="Arial"/>
      <family val="2"/>
    </font>
    <font>
      <sz val="9"/>
      <name val="Arial"/>
      <family val="2"/>
    </font>
    <font>
      <sz val="8"/>
      <name val="Arial"/>
      <family val="2"/>
    </font>
    <font>
      <sz val="6"/>
      <name val="Arial"/>
      <family val="2"/>
    </font>
    <font>
      <sz val="10"/>
      <name val="Arial"/>
      <family val="2"/>
    </font>
    <font>
      <sz val="5"/>
      <name val="Arial"/>
      <family val="2"/>
    </font>
    <font>
      <sz val="7"/>
      <name val="Arial"/>
      <family val="2"/>
    </font>
    <font>
      <i/>
      <sz val="8"/>
      <name val="Arial"/>
      <family val="2"/>
    </font>
    <font>
      <b/>
      <sz val="10"/>
      <name val="Arial"/>
      <family val="2"/>
    </font>
    <font>
      <sz val="10"/>
      <name val="Arial"/>
      <family val="2"/>
    </font>
    <font>
      <sz val="7"/>
      <name val="Arial"/>
      <family val="2"/>
    </font>
  </fonts>
  <fills count="4">
    <fill>
      <patternFill patternType="none"/>
    </fill>
    <fill>
      <patternFill patternType="gray125"/>
    </fill>
    <fill>
      <patternFill patternType="solid">
        <fgColor indexed="22"/>
        <bgColor indexed="64"/>
      </patternFill>
    </fill>
    <fill>
      <patternFill patternType="solid">
        <fgColor indexed="2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s>
  <cellStyleXfs count="1">
    <xf numFmtId="0" fontId="0" fillId="0" borderId="0"/>
  </cellStyleXfs>
  <cellXfs count="158">
    <xf numFmtId="0" fontId="0" fillId="0" borderId="0" xfId="0"/>
    <xf numFmtId="0" fontId="3" fillId="0" borderId="0" xfId="0" applyFont="1"/>
    <xf numFmtId="0" fontId="1"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3" fillId="0" borderId="7" xfId="0" applyFont="1" applyBorder="1"/>
    <xf numFmtId="0" fontId="3" fillId="0" borderId="8" xfId="0" applyFont="1" applyBorder="1"/>
    <xf numFmtId="49" fontId="5" fillId="0" borderId="8" xfId="0" applyNumberFormat="1" applyFont="1" applyBorder="1" applyAlignment="1">
      <alignment wrapText="1"/>
    </xf>
    <xf numFmtId="0" fontId="5" fillId="0" borderId="8" xfId="0" applyFont="1" applyBorder="1" applyAlignment="1">
      <alignment wrapText="1"/>
    </xf>
    <xf numFmtId="0" fontId="5" fillId="0" borderId="2" xfId="0" applyFont="1" applyBorder="1" applyAlignment="1">
      <alignment horizontal="left"/>
    </xf>
    <xf numFmtId="0" fontId="0" fillId="0" borderId="2" xfId="0" applyBorder="1" applyAlignment="1">
      <alignment horizontal="left"/>
    </xf>
    <xf numFmtId="0" fontId="0" fillId="2" borderId="6" xfId="0" applyFill="1" applyBorder="1"/>
    <xf numFmtId="0" fontId="3" fillId="0" borderId="9" xfId="0" applyFont="1" applyBorder="1" applyAlignment="1">
      <alignment horizontal="center" wrapText="1"/>
    </xf>
    <xf numFmtId="0" fontId="4" fillId="0" borderId="2" xfId="0" applyFont="1" applyBorder="1" applyAlignment="1">
      <alignment horizontal="right"/>
    </xf>
    <xf numFmtId="0" fontId="0" fillId="0" borderId="10" xfId="0" applyBorder="1"/>
    <xf numFmtId="0" fontId="4" fillId="0" borderId="5" xfId="0" applyFont="1" applyBorder="1" applyAlignment="1">
      <alignment horizontal="right"/>
    </xf>
    <xf numFmtId="0" fontId="4" fillId="0" borderId="11" xfId="0" applyFont="1" applyBorder="1"/>
    <xf numFmtId="0" fontId="0" fillId="0" borderId="6" xfId="0" applyBorder="1" applyAlignment="1">
      <alignment horizontal="left"/>
    </xf>
    <xf numFmtId="0" fontId="0" fillId="0" borderId="12" xfId="0" applyBorder="1" applyAlignment="1">
      <alignment horizontal="left"/>
    </xf>
    <xf numFmtId="0" fontId="4" fillId="0" borderId="7" xfId="0" applyFont="1" applyBorder="1" applyAlignment="1">
      <alignment horizontal="right"/>
    </xf>
    <xf numFmtId="0" fontId="0" fillId="0" borderId="2" xfId="0" applyBorder="1" applyAlignment="1">
      <alignment horizontal="center"/>
    </xf>
    <xf numFmtId="0" fontId="0" fillId="0" borderId="2" xfId="0" applyBorder="1" applyAlignment="1">
      <alignment horizontal="right"/>
    </xf>
    <xf numFmtId="0" fontId="0" fillId="0" borderId="14" xfId="0" applyBorder="1" applyAlignment="1">
      <alignment horizontal="right"/>
    </xf>
    <xf numFmtId="0" fontId="0" fillId="0" borderId="14" xfId="0" applyBorder="1"/>
    <xf numFmtId="0" fontId="10" fillId="0" borderId="15" xfId="0" applyFont="1" applyBorder="1" applyAlignment="1">
      <alignment horizontal="left"/>
    </xf>
    <xf numFmtId="0" fontId="10" fillId="0" borderId="16" xfId="0" applyFont="1" applyBorder="1" applyAlignment="1">
      <alignment horizontal="left"/>
    </xf>
    <xf numFmtId="0" fontId="3" fillId="0" borderId="17" xfId="0" applyFont="1" applyBorder="1"/>
    <xf numFmtId="0" fontId="0" fillId="0" borderId="0" xfId="0" applyAlignment="1">
      <alignment horizontal="left"/>
    </xf>
    <xf numFmtId="164" fontId="0" fillId="0" borderId="1" xfId="0" applyNumberFormat="1" applyBorder="1" applyAlignment="1">
      <alignment horizontal="center"/>
    </xf>
    <xf numFmtId="164" fontId="0" fillId="0" borderId="4" xfId="0" applyNumberFormat="1" applyBorder="1" applyAlignment="1">
      <alignment horizontal="center"/>
    </xf>
    <xf numFmtId="0" fontId="0" fillId="0" borderId="18" xfId="0" applyBorder="1" applyAlignment="1">
      <alignment horizontal="left" wrapText="1"/>
    </xf>
    <xf numFmtId="0" fontId="5" fillId="0" borderId="8" xfId="0" applyFont="1" applyBorder="1" applyAlignment="1">
      <alignment horizontal="left" wrapText="1"/>
    </xf>
    <xf numFmtId="9" fontId="5" fillId="0" borderId="1" xfId="0" applyNumberFormat="1" applyFont="1" applyBorder="1" applyAlignment="1">
      <alignment horizontal="center"/>
    </xf>
    <xf numFmtId="0" fontId="0" fillId="0" borderId="2" xfId="0" applyBorder="1" applyAlignment="1">
      <alignment wrapText="1"/>
    </xf>
    <xf numFmtId="14" fontId="0" fillId="0" borderId="6" xfId="0" applyNumberFormat="1" applyBorder="1"/>
    <xf numFmtId="0" fontId="8" fillId="0" borderId="0" xfId="0" applyFont="1"/>
    <xf numFmtId="0" fontId="8" fillId="0" borderId="0" xfId="0" applyFont="1" applyAlignment="1">
      <alignment horizontal="left"/>
    </xf>
    <xf numFmtId="0" fontId="0" fillId="0" borderId="6" xfId="0" applyBorder="1" applyAlignment="1">
      <alignment wrapText="1"/>
    </xf>
    <xf numFmtId="0" fontId="3" fillId="0" borderId="46" xfId="0" applyFont="1" applyBorder="1" applyAlignment="1">
      <alignment horizontal="center" vertical="center" wrapText="1"/>
    </xf>
    <xf numFmtId="0" fontId="1" fillId="0" borderId="33" xfId="0" applyFont="1" applyBorder="1"/>
    <xf numFmtId="0" fontId="8" fillId="0" borderId="6" xfId="0" applyFont="1" applyBorder="1" applyAlignment="1">
      <alignment wrapText="1"/>
    </xf>
    <xf numFmtId="0" fontId="8" fillId="0" borderId="5" xfId="0" applyFont="1" applyBorder="1"/>
    <xf numFmtId="0" fontId="8" fillId="0" borderId="6" xfId="0" applyFont="1" applyBorder="1"/>
    <xf numFmtId="164" fontId="0" fillId="0" borderId="1" xfId="0" applyNumberFormat="1" applyBorder="1" applyAlignment="1">
      <alignment horizontal="center"/>
    </xf>
    <xf numFmtId="0" fontId="0" fillId="0" borderId="1" xfId="0" applyBorder="1" applyAlignment="1">
      <alignment horizontal="center"/>
    </xf>
    <xf numFmtId="0" fontId="6" fillId="0" borderId="1" xfId="0" applyFont="1" applyBorder="1" applyAlignment="1">
      <alignment horizontal="left"/>
    </xf>
    <xf numFmtId="0" fontId="6" fillId="0" borderId="24" xfId="0" applyFont="1" applyBorder="1" applyAlignment="1">
      <alignment horizontal="left"/>
    </xf>
    <xf numFmtId="0" fontId="0" fillId="0" borderId="44" xfId="0" applyBorder="1" applyAlignment="1">
      <alignment horizontal="left"/>
    </xf>
    <xf numFmtId="0" fontId="0" fillId="0" borderId="17" xfId="0" applyBorder="1" applyAlignment="1">
      <alignment horizontal="left"/>
    </xf>
    <xf numFmtId="0" fontId="0" fillId="0" borderId="45" xfId="0" applyBorder="1" applyAlignment="1">
      <alignment horizontal="left"/>
    </xf>
    <xf numFmtId="0" fontId="0" fillId="0" borderId="41" xfId="0" applyBorder="1" applyAlignment="1">
      <alignment horizontal="left"/>
    </xf>
    <xf numFmtId="0" fontId="0" fillId="0" borderId="42" xfId="0" applyBorder="1" applyAlignment="1">
      <alignment horizontal="left"/>
    </xf>
    <xf numFmtId="0" fontId="0" fillId="0" borderId="43" xfId="0" applyBorder="1" applyAlignment="1">
      <alignment horizontal="left"/>
    </xf>
    <xf numFmtId="0" fontId="11" fillId="0" borderId="0" xfId="0" applyFont="1" applyAlignment="1">
      <alignment horizontal="left"/>
    </xf>
    <xf numFmtId="164" fontId="0" fillId="0" borderId="4" xfId="0" applyNumberFormat="1" applyBorder="1" applyAlignment="1">
      <alignment horizontal="center"/>
    </xf>
    <xf numFmtId="0" fontId="0" fillId="0" borderId="4" xfId="0" applyBorder="1" applyAlignment="1">
      <alignment horizontal="center"/>
    </xf>
    <xf numFmtId="0" fontId="10" fillId="0" borderId="4" xfId="0" applyFont="1" applyBorder="1" applyAlignment="1">
      <alignment horizontal="left"/>
    </xf>
    <xf numFmtId="0" fontId="10" fillId="0" borderId="25" xfId="0" applyFont="1" applyBorder="1" applyAlignment="1">
      <alignment horizontal="left"/>
    </xf>
    <xf numFmtId="0" fontId="0" fillId="0" borderId="0" xfId="0" applyAlignment="1">
      <alignment horizontal="left" vertical="top" wrapText="1"/>
    </xf>
    <xf numFmtId="0" fontId="1" fillId="0" borderId="37" xfId="0" applyFont="1" applyBorder="1" applyAlignment="1">
      <alignment horizontal="left"/>
    </xf>
    <xf numFmtId="0" fontId="1" fillId="0" borderId="38" xfId="0" applyFont="1" applyBorder="1" applyAlignment="1">
      <alignment horizontal="left"/>
    </xf>
    <xf numFmtId="0" fontId="1" fillId="0" borderId="39" xfId="0" applyFont="1" applyBorder="1" applyAlignment="1">
      <alignment horizontal="left"/>
    </xf>
    <xf numFmtId="164" fontId="0" fillId="0" borderId="6" xfId="0" applyNumberFormat="1" applyBorder="1" applyAlignment="1">
      <alignment horizontal="center"/>
    </xf>
    <xf numFmtId="0" fontId="0" fillId="0" borderId="6" xfId="0" applyBorder="1" applyAlignment="1">
      <alignment horizontal="center"/>
    </xf>
    <xf numFmtId="0" fontId="6" fillId="0" borderId="6" xfId="0" applyFont="1" applyBorder="1" applyAlignment="1">
      <alignment horizontal="left"/>
    </xf>
    <xf numFmtId="0" fontId="6" fillId="0" borderId="12" xfId="0" applyFont="1" applyBorder="1" applyAlignment="1">
      <alignment horizontal="left"/>
    </xf>
    <xf numFmtId="164" fontId="0" fillId="0" borderId="15" xfId="0" applyNumberFormat="1" applyBorder="1" applyAlignment="1">
      <alignment horizontal="center"/>
    </xf>
    <xf numFmtId="0" fontId="0" fillId="0" borderId="15" xfId="0" applyBorder="1" applyAlignment="1">
      <alignment horizontal="center"/>
    </xf>
    <xf numFmtId="0" fontId="8" fillId="0" borderId="1" xfId="0" applyFont="1" applyBorder="1" applyAlignment="1">
      <alignment horizontal="center"/>
    </xf>
    <xf numFmtId="0" fontId="7" fillId="0" borderId="1" xfId="0" applyFont="1" applyBorder="1" applyAlignment="1">
      <alignment horizontal="left"/>
    </xf>
    <xf numFmtId="0" fontId="7" fillId="0" borderId="24" xfId="0" applyFont="1" applyBorder="1" applyAlignment="1">
      <alignment horizontal="left"/>
    </xf>
    <xf numFmtId="0" fontId="14" fillId="0" borderId="1" xfId="0" applyFont="1" applyBorder="1" applyAlignment="1">
      <alignment horizontal="left"/>
    </xf>
    <xf numFmtId="0" fontId="14" fillId="0" borderId="24" xfId="0" applyFont="1" applyBorder="1" applyAlignment="1">
      <alignment horizontal="left"/>
    </xf>
    <xf numFmtId="0" fontId="14" fillId="0" borderId="6" xfId="0" applyFont="1" applyBorder="1" applyAlignment="1">
      <alignment horizontal="left"/>
    </xf>
    <xf numFmtId="0" fontId="14" fillId="0" borderId="12" xfId="0" applyFont="1" applyBorder="1" applyAlignment="1">
      <alignment horizontal="left"/>
    </xf>
    <xf numFmtId="0" fontId="1" fillId="0" borderId="34" xfId="0" applyFont="1" applyBorder="1" applyAlignment="1">
      <alignment horizontal="left"/>
    </xf>
    <xf numFmtId="0" fontId="1" fillId="0" borderId="35" xfId="0" applyFont="1" applyBorder="1" applyAlignment="1">
      <alignment horizontal="left"/>
    </xf>
    <xf numFmtId="0" fontId="1" fillId="0" borderId="36" xfId="0" applyFont="1" applyBorder="1" applyAlignment="1">
      <alignment horizontal="left"/>
    </xf>
    <xf numFmtId="0" fontId="0" fillId="2" borderId="29" xfId="0" applyFill="1" applyBorder="1" applyAlignment="1">
      <alignment horizontal="center"/>
    </xf>
    <xf numFmtId="0" fontId="0" fillId="2" borderId="30" xfId="0" applyFill="1" applyBorder="1" applyAlignment="1">
      <alignment horizontal="center"/>
    </xf>
    <xf numFmtId="0" fontId="0" fillId="2" borderId="31" xfId="0" applyFill="1" applyBorder="1" applyAlignment="1">
      <alignment horizontal="center"/>
    </xf>
    <xf numFmtId="0" fontId="0" fillId="2" borderId="32" xfId="0" applyFill="1" applyBorder="1" applyAlignment="1">
      <alignment horizontal="center"/>
    </xf>
    <xf numFmtId="0" fontId="8" fillId="0" borderId="1" xfId="0" applyFont="1" applyBorder="1" applyAlignment="1">
      <alignment horizontal="left"/>
    </xf>
    <xf numFmtId="0" fontId="0" fillId="0" borderId="24" xfId="0" applyBorder="1" applyAlignment="1">
      <alignment horizontal="left"/>
    </xf>
    <xf numFmtId="0" fontId="0" fillId="0" borderId="31" xfId="0" applyBorder="1" applyAlignment="1">
      <alignment horizontal="left"/>
    </xf>
    <xf numFmtId="0" fontId="0" fillId="0" borderId="40" xfId="0" applyBorder="1" applyAlignment="1">
      <alignment horizontal="left"/>
    </xf>
    <xf numFmtId="0" fontId="10" fillId="0" borderId="15" xfId="0" applyFont="1" applyBorder="1" applyAlignment="1">
      <alignment horizontal="left"/>
    </xf>
    <xf numFmtId="0" fontId="10" fillId="0" borderId="16" xfId="0" applyFont="1" applyBorder="1" applyAlignment="1">
      <alignment horizontal="left"/>
    </xf>
    <xf numFmtId="0" fontId="0" fillId="0" borderId="24" xfId="0" applyBorder="1" applyAlignment="1">
      <alignment horizontal="center"/>
    </xf>
    <xf numFmtId="0" fontId="3" fillId="0" borderId="47" xfId="0" applyFont="1" applyBorder="1" applyAlignment="1">
      <alignment horizont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0" fillId="2" borderId="33" xfId="0" applyFill="1" applyBorder="1" applyAlignment="1">
      <alignment horizontal="center"/>
    </xf>
    <xf numFmtId="0" fontId="0" fillId="2" borderId="13" xfId="0" applyFill="1" applyBorder="1" applyAlignment="1">
      <alignment horizontal="center"/>
    </xf>
    <xf numFmtId="0" fontId="0" fillId="2" borderId="1" xfId="0" applyFill="1" applyBorder="1" applyAlignment="1">
      <alignment horizontal="center"/>
    </xf>
    <xf numFmtId="0" fontId="0" fillId="2" borderId="24" xfId="0" applyFill="1" applyBorder="1" applyAlignment="1">
      <alignment horizontal="center"/>
    </xf>
    <xf numFmtId="0" fontId="1" fillId="0" borderId="17" xfId="0" applyFont="1" applyBorder="1" applyAlignment="1">
      <alignment horizontal="left"/>
    </xf>
    <xf numFmtId="0" fontId="11" fillId="0" borderId="6" xfId="0" applyFont="1" applyBorder="1" applyAlignment="1">
      <alignment horizontal="left"/>
    </xf>
    <xf numFmtId="0" fontId="11" fillId="0" borderId="12" xfId="0" applyFont="1" applyBorder="1" applyAlignment="1">
      <alignment horizontal="left"/>
    </xf>
    <xf numFmtId="9" fontId="0" fillId="0" borderId="27" xfId="0" applyNumberFormat="1" applyBorder="1" applyAlignment="1">
      <alignment horizontal="center"/>
    </xf>
    <xf numFmtId="0" fontId="0" fillId="0" borderId="27" xfId="0" applyBorder="1" applyAlignment="1">
      <alignment horizontal="left"/>
    </xf>
    <xf numFmtId="0" fontId="0" fillId="0" borderId="28" xfId="0" applyBorder="1" applyAlignment="1">
      <alignment horizontal="left"/>
    </xf>
    <xf numFmtId="0" fontId="11" fillId="0" borderId="1" xfId="0" applyFont="1" applyBorder="1" applyAlignment="1">
      <alignment horizontal="left"/>
    </xf>
    <xf numFmtId="0" fontId="11" fillId="0" borderId="24" xfId="0" applyFont="1" applyBorder="1" applyAlignment="1">
      <alignment horizontal="left"/>
    </xf>
    <xf numFmtId="0" fontId="13" fillId="0" borderId="27" xfId="0" applyFont="1" applyBorder="1" applyAlignment="1">
      <alignment horizontal="left"/>
    </xf>
    <xf numFmtId="0" fontId="13" fillId="0" borderId="28" xfId="0" applyFont="1" applyBorder="1" applyAlignment="1">
      <alignment horizontal="left"/>
    </xf>
    <xf numFmtId="9" fontId="13" fillId="0" borderId="27" xfId="0" applyNumberFormat="1" applyFont="1" applyBorder="1" applyAlignment="1">
      <alignment horizontal="center"/>
    </xf>
    <xf numFmtId="0" fontId="12" fillId="0" borderId="27" xfId="0" applyFont="1" applyBorder="1" applyAlignment="1">
      <alignment horizontal="left"/>
    </xf>
    <xf numFmtId="0" fontId="11" fillId="0" borderId="8" xfId="0" applyFont="1" applyBorder="1" applyAlignment="1">
      <alignment horizontal="left"/>
    </xf>
    <xf numFmtId="0" fontId="11" fillId="0" borderId="23" xfId="0" applyFont="1" applyBorder="1" applyAlignment="1">
      <alignment horizontal="left"/>
    </xf>
    <xf numFmtId="0" fontId="1" fillId="0" borderId="33" xfId="0" applyFont="1" applyBorder="1" applyAlignment="1">
      <alignment horizontal="left"/>
    </xf>
    <xf numFmtId="0" fontId="1" fillId="0" borderId="30" xfId="0" applyFont="1" applyBorder="1" applyAlignment="1">
      <alignment horizontal="left"/>
    </xf>
    <xf numFmtId="0" fontId="1" fillId="0" borderId="29"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1" fillId="0" borderId="12" xfId="0" applyFont="1" applyBorder="1" applyAlignment="1">
      <alignment horizontal="left"/>
    </xf>
    <xf numFmtId="0" fontId="0" fillId="0" borderId="1" xfId="0" applyBorder="1" applyAlignment="1">
      <alignment horizontal="left"/>
    </xf>
    <xf numFmtId="0" fontId="0" fillId="0" borderId="9" xfId="0" applyBorder="1" applyAlignment="1">
      <alignment horizontal="center"/>
    </xf>
    <xf numFmtId="0" fontId="0" fillId="0" borderId="9" xfId="0" applyBorder="1" applyAlignment="1">
      <alignment horizontal="left"/>
    </xf>
    <xf numFmtId="0" fontId="0" fillId="0" borderId="26" xfId="0" applyBorder="1" applyAlignment="1">
      <alignment horizontal="left"/>
    </xf>
    <xf numFmtId="0" fontId="3" fillId="0" borderId="49" xfId="0" applyFont="1" applyBorder="1" applyAlignment="1">
      <alignment horizontal="left"/>
    </xf>
    <xf numFmtId="0" fontId="3" fillId="0" borderId="50" xfId="0" applyFont="1" applyBorder="1" applyAlignment="1">
      <alignment horizontal="left"/>
    </xf>
    <xf numFmtId="0" fontId="0" fillId="0" borderId="4" xfId="0" applyBorder="1" applyAlignment="1">
      <alignment horizontal="left"/>
    </xf>
    <xf numFmtId="0" fontId="0" fillId="0" borderId="25" xfId="0" applyBorder="1" applyAlignment="1">
      <alignment horizontal="left"/>
    </xf>
    <xf numFmtId="0" fontId="0" fillId="0" borderId="0" xfId="0" applyAlignment="1">
      <alignment horizontal="left"/>
    </xf>
    <xf numFmtId="0" fontId="1" fillId="0" borderId="0" xfId="0" applyFont="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0" fillId="2" borderId="6" xfId="0" applyFill="1" applyBorder="1" applyAlignment="1">
      <alignment horizontal="center"/>
    </xf>
    <xf numFmtId="0" fontId="0" fillId="0" borderId="19" xfId="0" applyBorder="1" applyAlignment="1">
      <alignment horizontal="left"/>
    </xf>
    <xf numFmtId="0" fontId="0" fillId="0" borderId="20" xfId="0" applyBorder="1"/>
    <xf numFmtId="0" fontId="5" fillId="0" borderId="3" xfId="0" applyFont="1" applyBorder="1" applyAlignment="1">
      <alignment horizontal="left"/>
    </xf>
    <xf numFmtId="0" fontId="5" fillId="0" borderId="4" xfId="0" applyFont="1" applyBorder="1" applyAlignment="1">
      <alignment horizontal="left"/>
    </xf>
    <xf numFmtId="0" fontId="0" fillId="0" borderId="0" xfId="0" applyAlignment="1">
      <alignment horizontal="center"/>
    </xf>
    <xf numFmtId="0" fontId="5" fillId="0" borderId="2" xfId="0" applyFont="1" applyBorder="1" applyAlignment="1">
      <alignment horizontal="left"/>
    </xf>
    <xf numFmtId="0" fontId="5" fillId="0" borderId="1" xfId="0" applyFont="1" applyBorder="1" applyAlignment="1">
      <alignment horizontal="left"/>
    </xf>
    <xf numFmtId="0" fontId="0" fillId="0" borderId="25" xfId="0" applyBorder="1" applyAlignment="1">
      <alignment horizontal="center"/>
    </xf>
    <xf numFmtId="0" fontId="3" fillId="0" borderId="10" xfId="0" applyFont="1" applyBorder="1" applyAlignment="1">
      <alignment horizontal="center" wrapText="1"/>
    </xf>
    <xf numFmtId="0" fontId="3" fillId="0" borderId="9" xfId="0" applyFont="1" applyBorder="1" applyAlignment="1">
      <alignment horizontal="center" wrapText="1"/>
    </xf>
    <xf numFmtId="0" fontId="3" fillId="0" borderId="9" xfId="0" applyFont="1" applyBorder="1" applyAlignment="1">
      <alignment horizontal="left" vertical="top" wrapText="1"/>
    </xf>
    <xf numFmtId="0" fontId="3" fillId="0" borderId="26" xfId="0" applyFont="1" applyBorder="1" applyAlignment="1">
      <alignment horizontal="left" vertical="top" wrapText="1"/>
    </xf>
    <xf numFmtId="14" fontId="8" fillId="0" borderId="15" xfId="0" applyNumberFormat="1" applyFont="1" applyBorder="1" applyAlignment="1">
      <alignment horizontal="left" wrapText="1"/>
    </xf>
    <xf numFmtId="14" fontId="8" fillId="0" borderId="6" xfId="0" applyNumberFormat="1" applyFont="1" applyBorder="1" applyAlignment="1">
      <alignment horizontal="left" wrapText="1"/>
    </xf>
    <xf numFmtId="0" fontId="3" fillId="0" borderId="8" xfId="0" applyFont="1" applyBorder="1" applyAlignment="1">
      <alignment horizontal="center"/>
    </xf>
    <xf numFmtId="0" fontId="3" fillId="0" borderId="8" xfId="0" applyFont="1" applyBorder="1" applyAlignment="1">
      <alignment horizontal="left"/>
    </xf>
    <xf numFmtId="0" fontId="3" fillId="0" borderId="23" xfId="0" applyFont="1" applyBorder="1" applyAlignment="1">
      <alignment horizontal="left"/>
    </xf>
    <xf numFmtId="0" fontId="8" fillId="0" borderId="6" xfId="0" applyFont="1" applyBorder="1" applyAlignment="1">
      <alignment horizontal="center"/>
    </xf>
    <xf numFmtId="0" fontId="0" fillId="0" borderId="12" xfId="0" applyBorder="1" applyAlignment="1">
      <alignment horizontal="center"/>
    </xf>
    <xf numFmtId="0" fontId="2" fillId="3" borderId="21" xfId="0" applyFont="1" applyFill="1" applyBorder="1" applyAlignment="1">
      <alignment horizontal="center" wrapText="1"/>
    </xf>
    <xf numFmtId="0" fontId="0" fillId="3" borderId="2" xfId="0" applyFill="1" applyBorder="1" applyAlignment="1">
      <alignment horizontal="center" wrapText="1"/>
    </xf>
    <xf numFmtId="0" fontId="0" fillId="0" borderId="18" xfId="0" applyBorder="1" applyAlignment="1">
      <alignment horizontal="center" wrapText="1"/>
    </xf>
    <xf numFmtId="0" fontId="0" fillId="0" borderId="8" xfId="0" applyBorder="1" applyAlignment="1">
      <alignment horizontal="center" wrapText="1"/>
    </xf>
    <xf numFmtId="0" fontId="0" fillId="0" borderId="22" xfId="0" applyBorder="1" applyAlignment="1">
      <alignment horizontal="left" wrapText="1"/>
    </xf>
    <xf numFmtId="0" fontId="0" fillId="0" borderId="23" xfId="0"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5"/>
  <sheetViews>
    <sheetView tabSelected="1" topLeftCell="A87" zoomScale="110" zoomScaleNormal="110" workbookViewId="0">
      <selection activeCell="D105" sqref="D105:H105"/>
    </sheetView>
  </sheetViews>
  <sheetFormatPr defaultRowHeight="12.75" x14ac:dyDescent="0.2"/>
  <cols>
    <col min="1" max="1" width="12.5703125" customWidth="1"/>
    <col min="2" max="2" width="16" customWidth="1"/>
    <col min="3" max="3" width="15.140625" customWidth="1"/>
    <col min="4" max="4" width="4" customWidth="1"/>
    <col min="5" max="5" width="3.85546875" customWidth="1"/>
    <col min="6" max="6" width="4.28515625" bestFit="1" customWidth="1"/>
    <col min="7" max="7" width="5" customWidth="1"/>
    <col min="8" max="8" width="6" customWidth="1"/>
    <col min="9" max="9" width="10.85546875" style="31" customWidth="1"/>
    <col min="10" max="10" width="12.42578125" style="31" customWidth="1"/>
  </cols>
  <sheetData>
    <row r="1" spans="1:10" ht="24.75" customHeight="1" thickBot="1" x14ac:dyDescent="0.3">
      <c r="A1" s="100" t="s">
        <v>0</v>
      </c>
      <c r="B1" s="100"/>
      <c r="C1" s="100"/>
      <c r="D1" s="100"/>
      <c r="E1" s="100"/>
      <c r="F1" s="100"/>
      <c r="G1" s="100"/>
      <c r="H1" s="100"/>
      <c r="I1" s="100"/>
      <c r="J1" s="100"/>
    </row>
    <row r="2" spans="1:10" x14ac:dyDescent="0.2">
      <c r="A2" s="152" t="s">
        <v>10</v>
      </c>
      <c r="B2" s="154" t="s">
        <v>1</v>
      </c>
      <c r="C2" s="154" t="s">
        <v>76</v>
      </c>
      <c r="D2" s="154" t="s">
        <v>2</v>
      </c>
      <c r="E2" s="154"/>
      <c r="F2" s="154"/>
      <c r="G2" s="154"/>
      <c r="H2" s="154"/>
      <c r="I2" s="34" t="s">
        <v>4</v>
      </c>
      <c r="J2" s="156" t="s">
        <v>3</v>
      </c>
    </row>
    <row r="3" spans="1:10" ht="24.75" thickBot="1" x14ac:dyDescent="0.25">
      <c r="A3" s="153"/>
      <c r="B3" s="155"/>
      <c r="C3" s="155"/>
      <c r="D3" s="11" t="s">
        <v>6</v>
      </c>
      <c r="E3" s="11" t="s">
        <v>6</v>
      </c>
      <c r="F3" s="12" t="s">
        <v>7</v>
      </c>
      <c r="G3" s="12" t="s">
        <v>8</v>
      </c>
      <c r="H3" s="12" t="s">
        <v>9</v>
      </c>
      <c r="I3" s="35" t="s">
        <v>5</v>
      </c>
      <c r="J3" s="157"/>
    </row>
    <row r="4" spans="1:10" ht="37.5" customHeight="1" thickTop="1" x14ac:dyDescent="0.2">
      <c r="A4" s="37" t="s">
        <v>78</v>
      </c>
      <c r="B4" s="8" t="s">
        <v>79</v>
      </c>
      <c r="C4" s="41" t="s">
        <v>94</v>
      </c>
      <c r="D4" s="44" t="s">
        <v>96</v>
      </c>
      <c r="E4" s="44" t="s">
        <v>81</v>
      </c>
      <c r="F4" s="8">
        <v>34</v>
      </c>
      <c r="G4" s="8" t="s">
        <v>82</v>
      </c>
      <c r="H4" s="8" t="s">
        <v>83</v>
      </c>
      <c r="I4" s="21" t="s">
        <v>84</v>
      </c>
      <c r="J4" s="22">
        <v>6.024</v>
      </c>
    </row>
    <row r="5" spans="1:10" s="1" customFormat="1" ht="13.5" thickBot="1" x14ac:dyDescent="0.25">
      <c r="A5" s="9" t="s">
        <v>11</v>
      </c>
      <c r="B5" s="10" t="s">
        <v>12</v>
      </c>
      <c r="C5" s="10" t="s">
        <v>13</v>
      </c>
      <c r="D5" s="147" t="s">
        <v>14</v>
      </c>
      <c r="E5" s="147"/>
      <c r="F5" s="147"/>
      <c r="G5" s="147"/>
      <c r="H5" s="148" t="s">
        <v>15</v>
      </c>
      <c r="I5" s="148"/>
      <c r="J5" s="149"/>
    </row>
    <row r="6" spans="1:10" ht="13.5" thickTop="1" x14ac:dyDescent="0.2">
      <c r="A6" s="45" t="s">
        <v>97</v>
      </c>
      <c r="B6" s="38">
        <v>45148</v>
      </c>
      <c r="C6" s="46" t="s">
        <v>98</v>
      </c>
      <c r="D6" s="150" t="s">
        <v>78</v>
      </c>
      <c r="E6" s="67"/>
      <c r="F6" s="67"/>
      <c r="G6" s="67"/>
      <c r="H6" s="67"/>
      <c r="I6" s="67"/>
      <c r="J6" s="151"/>
    </row>
    <row r="7" spans="1:10" x14ac:dyDescent="0.2">
      <c r="A7" s="4"/>
      <c r="B7" s="145"/>
      <c r="C7" s="3" t="s">
        <v>80</v>
      </c>
      <c r="D7" s="72"/>
      <c r="E7" s="48"/>
      <c r="F7" s="48"/>
      <c r="G7" s="48"/>
      <c r="H7" s="48"/>
      <c r="I7" s="48"/>
      <c r="J7" s="92"/>
    </row>
    <row r="8" spans="1:10" x14ac:dyDescent="0.2">
      <c r="A8" s="4"/>
      <c r="B8" s="146"/>
      <c r="C8" s="3"/>
      <c r="D8" s="72"/>
      <c r="E8" s="48"/>
      <c r="F8" s="48"/>
      <c r="G8" s="48"/>
      <c r="H8" s="48"/>
      <c r="I8" s="48"/>
      <c r="J8" s="92"/>
    </row>
    <row r="9" spans="1:10" ht="13.5" thickBot="1" x14ac:dyDescent="0.25">
      <c r="A9" s="5"/>
      <c r="B9" s="6"/>
      <c r="C9" s="6"/>
      <c r="D9" s="59"/>
      <c r="E9" s="59"/>
      <c r="F9" s="59"/>
      <c r="G9" s="59"/>
      <c r="H9" s="59"/>
      <c r="I9" s="59"/>
      <c r="J9" s="140"/>
    </row>
    <row r="11" spans="1:10" ht="16.5" thickBot="1" x14ac:dyDescent="0.3">
      <c r="A11" s="100" t="s">
        <v>16</v>
      </c>
      <c r="B11" s="100"/>
      <c r="C11" s="100"/>
      <c r="D11" s="100"/>
      <c r="E11" s="100"/>
      <c r="F11" s="100"/>
      <c r="G11" s="100"/>
      <c r="H11" s="100"/>
      <c r="I11" s="100"/>
      <c r="J11" s="100"/>
    </row>
    <row r="12" spans="1:10" ht="26.25" thickBot="1" x14ac:dyDescent="0.25">
      <c r="A12" s="141" t="s">
        <v>20</v>
      </c>
      <c r="B12" s="142"/>
      <c r="C12" s="16" t="s">
        <v>17</v>
      </c>
      <c r="D12" s="142" t="s">
        <v>18</v>
      </c>
      <c r="E12" s="142"/>
      <c r="F12" s="142"/>
      <c r="G12" s="142"/>
      <c r="H12" s="142"/>
      <c r="I12" s="143" t="s">
        <v>19</v>
      </c>
      <c r="J12" s="144"/>
    </row>
    <row r="13" spans="1:10" ht="13.5" thickTop="1" x14ac:dyDescent="0.2">
      <c r="A13" s="130" t="s">
        <v>21</v>
      </c>
      <c r="B13" s="131"/>
      <c r="C13" s="15"/>
      <c r="D13" s="132"/>
      <c r="E13" s="132"/>
      <c r="F13" s="132"/>
      <c r="G13" s="132"/>
      <c r="H13" s="132"/>
      <c r="I13" s="133" t="s">
        <v>87</v>
      </c>
      <c r="J13" s="134"/>
    </row>
    <row r="14" spans="1:10" x14ac:dyDescent="0.2">
      <c r="A14" s="138" t="s">
        <v>22</v>
      </c>
      <c r="B14" s="139"/>
      <c r="C14" s="32"/>
      <c r="D14" s="47"/>
      <c r="E14" s="47"/>
      <c r="F14" s="47"/>
      <c r="G14" s="47"/>
      <c r="H14" s="47"/>
      <c r="I14" s="120"/>
      <c r="J14" s="87"/>
    </row>
    <row r="15" spans="1:10" x14ac:dyDescent="0.2">
      <c r="A15" s="13" t="s">
        <v>23</v>
      </c>
      <c r="B15" s="36">
        <f>D28</f>
        <v>0.35</v>
      </c>
      <c r="C15" s="32">
        <v>5</v>
      </c>
      <c r="D15" s="47" t="s">
        <v>89</v>
      </c>
      <c r="E15" s="47"/>
      <c r="F15" s="47"/>
      <c r="G15" s="47"/>
      <c r="H15" s="47"/>
      <c r="I15" s="86" t="s">
        <v>98</v>
      </c>
      <c r="J15" s="87"/>
    </row>
    <row r="16" spans="1:10" x14ac:dyDescent="0.2">
      <c r="A16" s="13" t="s">
        <v>24</v>
      </c>
      <c r="B16" s="36">
        <f>D34</f>
        <v>0.65</v>
      </c>
      <c r="C16" s="32">
        <v>5</v>
      </c>
      <c r="D16" s="47" t="s">
        <v>89</v>
      </c>
      <c r="E16" s="47"/>
      <c r="F16" s="47"/>
      <c r="G16" s="47"/>
      <c r="H16" s="47"/>
      <c r="I16" s="120" t="s">
        <v>80</v>
      </c>
      <c r="J16" s="87"/>
    </row>
    <row r="17" spans="1:10" x14ac:dyDescent="0.2">
      <c r="A17" s="13" t="s">
        <v>25</v>
      </c>
      <c r="B17" s="36">
        <f>D40</f>
        <v>0</v>
      </c>
      <c r="C17" s="32"/>
      <c r="D17" s="47"/>
      <c r="E17" s="47"/>
      <c r="F17" s="47"/>
      <c r="G17" s="47"/>
      <c r="H17" s="47"/>
      <c r="I17" s="120"/>
      <c r="J17" s="87"/>
    </row>
    <row r="18" spans="1:10" x14ac:dyDescent="0.2">
      <c r="A18" s="13" t="s">
        <v>26</v>
      </c>
      <c r="B18" s="36">
        <f>D46</f>
        <v>0</v>
      </c>
      <c r="C18" s="32"/>
      <c r="D18" s="47"/>
      <c r="E18" s="47"/>
      <c r="F18" s="47"/>
      <c r="G18" s="47"/>
      <c r="H18" s="47"/>
      <c r="I18" s="120"/>
      <c r="J18" s="87"/>
    </row>
    <row r="19" spans="1:10" x14ac:dyDescent="0.2">
      <c r="A19" s="138" t="s">
        <v>28</v>
      </c>
      <c r="B19" s="139"/>
      <c r="C19" s="32">
        <v>5</v>
      </c>
      <c r="D19" s="47" t="s">
        <v>89</v>
      </c>
      <c r="E19" s="47"/>
      <c r="F19" s="47"/>
      <c r="G19" s="47"/>
      <c r="H19" s="47"/>
      <c r="I19" s="120"/>
      <c r="J19" s="87"/>
    </row>
    <row r="20" spans="1:10" x14ac:dyDescent="0.2">
      <c r="A20" s="138" t="s">
        <v>29</v>
      </c>
      <c r="B20" s="139"/>
      <c r="C20" s="32">
        <f>B79</f>
        <v>3.6666666666666665</v>
      </c>
      <c r="D20" s="47" t="s">
        <v>89</v>
      </c>
      <c r="E20" s="47"/>
      <c r="F20" s="47"/>
      <c r="G20" s="47"/>
      <c r="H20" s="47"/>
      <c r="I20" s="120"/>
      <c r="J20" s="87"/>
    </row>
    <row r="21" spans="1:10" x14ac:dyDescent="0.2">
      <c r="A21" s="138" t="s">
        <v>33</v>
      </c>
      <c r="B21" s="139"/>
      <c r="C21" s="32">
        <f>B89</f>
        <v>3.6666666666666665</v>
      </c>
      <c r="D21" s="47" t="s">
        <v>89</v>
      </c>
      <c r="E21" s="47"/>
      <c r="F21" s="47"/>
      <c r="G21" s="47"/>
      <c r="H21" s="47"/>
      <c r="I21" s="120"/>
      <c r="J21" s="87"/>
    </row>
    <row r="22" spans="1:10" x14ac:dyDescent="0.2">
      <c r="A22" s="138" t="s">
        <v>30</v>
      </c>
      <c r="B22" s="139"/>
      <c r="C22" s="32">
        <f>B97</f>
        <v>5</v>
      </c>
      <c r="D22" s="47" t="s">
        <v>89</v>
      </c>
      <c r="E22" s="47"/>
      <c r="F22" s="47"/>
      <c r="G22" s="47"/>
      <c r="H22" s="47"/>
      <c r="I22" s="120"/>
      <c r="J22" s="87"/>
    </row>
    <row r="23" spans="1:10" x14ac:dyDescent="0.2">
      <c r="A23" s="138" t="s">
        <v>31</v>
      </c>
      <c r="B23" s="139"/>
      <c r="C23" s="32">
        <f>B105</f>
        <v>6.333333333333333</v>
      </c>
      <c r="D23" s="47" t="s">
        <v>89</v>
      </c>
      <c r="E23" s="47"/>
      <c r="F23" s="47"/>
      <c r="G23" s="47"/>
      <c r="H23" s="47"/>
      <c r="I23" s="120"/>
      <c r="J23" s="87"/>
    </row>
    <row r="24" spans="1:10" ht="13.5" thickBot="1" x14ac:dyDescent="0.25">
      <c r="A24" s="135" t="s">
        <v>32</v>
      </c>
      <c r="B24" s="136"/>
      <c r="C24" s="33">
        <f>B110</f>
        <v>1</v>
      </c>
      <c r="D24" s="58" t="s">
        <v>91</v>
      </c>
      <c r="E24" s="58"/>
      <c r="F24" s="58"/>
      <c r="G24" s="58"/>
      <c r="H24" s="58"/>
      <c r="I24" s="126"/>
      <c r="J24" s="127"/>
    </row>
    <row r="25" spans="1:10" x14ac:dyDescent="0.2">
      <c r="A25" s="137"/>
      <c r="B25" s="137"/>
      <c r="D25" s="137"/>
      <c r="E25" s="137"/>
      <c r="F25" s="137"/>
      <c r="G25" s="137"/>
      <c r="H25" s="137"/>
      <c r="I25" s="128"/>
      <c r="J25" s="128"/>
    </row>
    <row r="26" spans="1:10" ht="16.5" thickBot="1" x14ac:dyDescent="0.3">
      <c r="A26" s="129" t="s">
        <v>34</v>
      </c>
      <c r="B26" s="129"/>
      <c r="C26" s="129"/>
      <c r="D26" s="129"/>
      <c r="E26" s="129"/>
      <c r="F26" s="129"/>
      <c r="G26" s="129"/>
      <c r="H26" s="129"/>
      <c r="I26" s="129"/>
      <c r="J26" s="129"/>
    </row>
    <row r="27" spans="1:10" ht="13.5" thickBot="1" x14ac:dyDescent="0.25">
      <c r="A27" s="18"/>
      <c r="B27" s="121" t="s">
        <v>35</v>
      </c>
      <c r="C27" s="121"/>
      <c r="D27" s="121" t="s">
        <v>36</v>
      </c>
      <c r="E27" s="121"/>
      <c r="F27" s="121"/>
      <c r="G27" s="121"/>
      <c r="H27" s="121"/>
      <c r="I27" s="122" t="s">
        <v>37</v>
      </c>
      <c r="J27" s="123"/>
    </row>
    <row r="28" spans="1:10" ht="14.25" thickTop="1" thickBot="1" x14ac:dyDescent="0.25">
      <c r="A28" s="20" t="s">
        <v>38</v>
      </c>
      <c r="B28" s="124" t="s">
        <v>98</v>
      </c>
      <c r="C28" s="125"/>
      <c r="D28" s="103">
        <v>0.35</v>
      </c>
      <c r="E28" s="103"/>
      <c r="F28" s="103"/>
      <c r="G28" s="103"/>
      <c r="H28" s="103"/>
      <c r="I28" s="104" t="s">
        <v>88</v>
      </c>
      <c r="J28" s="105"/>
    </row>
    <row r="29" spans="1:10" x14ac:dyDescent="0.2">
      <c r="A29" s="19" t="s">
        <v>39</v>
      </c>
      <c r="B29" s="101" t="s">
        <v>102</v>
      </c>
      <c r="C29" s="101"/>
      <c r="D29" s="101"/>
      <c r="E29" s="101"/>
      <c r="F29" s="101"/>
      <c r="G29" s="101"/>
      <c r="H29" s="101"/>
      <c r="I29" s="101"/>
      <c r="J29" s="102"/>
    </row>
    <row r="30" spans="1:10" x14ac:dyDescent="0.2">
      <c r="A30" s="17"/>
      <c r="B30" s="106"/>
      <c r="C30" s="106"/>
      <c r="D30" s="106"/>
      <c r="E30" s="106"/>
      <c r="F30" s="106"/>
      <c r="G30" s="106"/>
      <c r="H30" s="106"/>
      <c r="I30" s="106"/>
      <c r="J30" s="107"/>
    </row>
    <row r="31" spans="1:10" x14ac:dyDescent="0.2">
      <c r="A31" s="17" t="s">
        <v>40</v>
      </c>
      <c r="B31" s="106" t="s">
        <v>101</v>
      </c>
      <c r="C31" s="106"/>
      <c r="D31" s="106"/>
      <c r="E31" s="106"/>
      <c r="F31" s="106"/>
      <c r="G31" s="106"/>
      <c r="H31" s="106"/>
      <c r="I31" s="106"/>
      <c r="J31" s="107"/>
    </row>
    <row r="32" spans="1:10" x14ac:dyDescent="0.2">
      <c r="A32" s="17"/>
      <c r="B32" s="106" t="s">
        <v>99</v>
      </c>
      <c r="C32" s="106"/>
      <c r="D32" s="106"/>
      <c r="E32" s="106"/>
      <c r="F32" s="106"/>
      <c r="G32" s="106"/>
      <c r="H32" s="106"/>
      <c r="I32" s="106"/>
      <c r="J32" s="107"/>
    </row>
    <row r="33" spans="1:10" ht="13.5" thickBot="1" x14ac:dyDescent="0.25">
      <c r="A33" s="23" t="s">
        <v>41</v>
      </c>
      <c r="B33" s="112" t="s">
        <v>100</v>
      </c>
      <c r="C33" s="112"/>
      <c r="D33" s="112"/>
      <c r="E33" s="112"/>
      <c r="F33" s="112"/>
      <c r="G33" s="112"/>
      <c r="H33" s="112"/>
      <c r="I33" s="112"/>
      <c r="J33" s="113"/>
    </row>
    <row r="34" spans="1:10" ht="14.25" thickTop="1" thickBot="1" x14ac:dyDescent="0.25">
      <c r="A34" s="20" t="s">
        <v>38</v>
      </c>
      <c r="B34" s="111" t="s">
        <v>80</v>
      </c>
      <c r="C34" s="111"/>
      <c r="D34" s="110">
        <v>0.65</v>
      </c>
      <c r="E34" s="110"/>
      <c r="F34" s="110"/>
      <c r="G34" s="110"/>
      <c r="H34" s="110"/>
      <c r="I34" s="104" t="s">
        <v>88</v>
      </c>
      <c r="J34" s="109"/>
    </row>
    <row r="35" spans="1:10" x14ac:dyDescent="0.2">
      <c r="A35" s="19" t="s">
        <v>39</v>
      </c>
      <c r="B35" s="101" t="s">
        <v>103</v>
      </c>
      <c r="C35" s="101"/>
      <c r="D35" s="101"/>
      <c r="E35" s="101"/>
      <c r="F35" s="101"/>
      <c r="G35" s="101"/>
      <c r="H35" s="101"/>
      <c r="I35" s="101"/>
      <c r="J35" s="102"/>
    </row>
    <row r="36" spans="1:10" x14ac:dyDescent="0.2">
      <c r="A36" s="17"/>
      <c r="B36" s="106"/>
      <c r="C36" s="106"/>
      <c r="D36" s="106"/>
      <c r="E36" s="106"/>
      <c r="F36" s="106"/>
      <c r="G36" s="106"/>
      <c r="H36" s="106"/>
      <c r="I36" s="106"/>
      <c r="J36" s="107"/>
    </row>
    <row r="37" spans="1:10" x14ac:dyDescent="0.2">
      <c r="A37" s="17" t="s">
        <v>40</v>
      </c>
      <c r="B37" s="106" t="s">
        <v>105</v>
      </c>
      <c r="C37" s="106"/>
      <c r="D37" s="106"/>
      <c r="E37" s="106"/>
      <c r="F37" s="106"/>
      <c r="G37" s="106"/>
      <c r="H37" s="106"/>
      <c r="I37" s="106"/>
      <c r="J37" s="107"/>
    </row>
    <row r="38" spans="1:10" x14ac:dyDescent="0.2">
      <c r="A38" s="17"/>
      <c r="B38" s="106"/>
      <c r="C38" s="106"/>
      <c r="D38" s="106"/>
      <c r="E38" s="106"/>
      <c r="F38" s="106"/>
      <c r="G38" s="106"/>
      <c r="H38" s="106"/>
      <c r="I38" s="106"/>
      <c r="J38" s="107"/>
    </row>
    <row r="39" spans="1:10" ht="13.5" thickBot="1" x14ac:dyDescent="0.25">
      <c r="A39" s="17" t="s">
        <v>41</v>
      </c>
      <c r="B39" s="106" t="s">
        <v>104</v>
      </c>
      <c r="C39" s="106"/>
      <c r="D39" s="106"/>
      <c r="E39" s="106"/>
      <c r="F39" s="106"/>
      <c r="G39" s="106"/>
      <c r="H39" s="106"/>
      <c r="I39" s="106"/>
      <c r="J39" s="107"/>
    </row>
    <row r="40" spans="1:10" ht="14.25" thickTop="1" thickBot="1" x14ac:dyDescent="0.25">
      <c r="A40" s="20" t="s">
        <v>38</v>
      </c>
      <c r="B40" s="111"/>
      <c r="C40" s="111"/>
      <c r="D40" s="110"/>
      <c r="E40" s="110"/>
      <c r="F40" s="110"/>
      <c r="G40" s="110"/>
      <c r="H40" s="110"/>
      <c r="I40" s="108"/>
      <c r="J40" s="109"/>
    </row>
    <row r="41" spans="1:10" x14ac:dyDescent="0.2">
      <c r="A41" s="19" t="s">
        <v>39</v>
      </c>
      <c r="B41" s="101"/>
      <c r="C41" s="101"/>
      <c r="D41" s="101"/>
      <c r="E41" s="101"/>
      <c r="F41" s="101"/>
      <c r="G41" s="101"/>
      <c r="H41" s="101"/>
      <c r="I41" s="101"/>
      <c r="J41" s="102"/>
    </row>
    <row r="42" spans="1:10" x14ac:dyDescent="0.2">
      <c r="A42" s="17"/>
      <c r="B42" s="106"/>
      <c r="C42" s="106"/>
      <c r="D42" s="106"/>
      <c r="E42" s="106"/>
      <c r="F42" s="106"/>
      <c r="G42" s="106"/>
      <c r="H42" s="106"/>
      <c r="I42" s="106"/>
      <c r="J42" s="107"/>
    </row>
    <row r="43" spans="1:10" x14ac:dyDescent="0.2">
      <c r="A43" s="17" t="s">
        <v>40</v>
      </c>
      <c r="B43" s="106"/>
      <c r="C43" s="106"/>
      <c r="D43" s="106"/>
      <c r="E43" s="106"/>
      <c r="F43" s="106"/>
      <c r="G43" s="106"/>
      <c r="H43" s="106"/>
      <c r="I43" s="106"/>
      <c r="J43" s="107"/>
    </row>
    <row r="44" spans="1:10" x14ac:dyDescent="0.2">
      <c r="A44" s="17"/>
      <c r="B44" s="106"/>
      <c r="C44" s="106"/>
      <c r="D44" s="106"/>
      <c r="E44" s="106"/>
      <c r="F44" s="106"/>
      <c r="G44" s="106"/>
      <c r="H44" s="106"/>
      <c r="I44" s="106"/>
      <c r="J44" s="107"/>
    </row>
    <row r="45" spans="1:10" ht="13.5" thickBot="1" x14ac:dyDescent="0.25">
      <c r="A45" s="17" t="s">
        <v>41</v>
      </c>
      <c r="B45" s="106"/>
      <c r="C45" s="106"/>
      <c r="D45" s="106"/>
      <c r="E45" s="106"/>
      <c r="F45" s="106"/>
      <c r="G45" s="106"/>
      <c r="H45" s="106"/>
      <c r="I45" s="106"/>
      <c r="J45" s="107"/>
    </row>
    <row r="46" spans="1:10" ht="14.25" thickTop="1" thickBot="1" x14ac:dyDescent="0.25">
      <c r="A46" s="20" t="s">
        <v>38</v>
      </c>
      <c r="B46" s="111"/>
      <c r="C46" s="111"/>
      <c r="D46" s="110"/>
      <c r="E46" s="110"/>
      <c r="F46" s="110"/>
      <c r="G46" s="110"/>
      <c r="H46" s="110"/>
      <c r="I46" s="108"/>
      <c r="J46" s="109"/>
    </row>
    <row r="47" spans="1:10" x14ac:dyDescent="0.2">
      <c r="A47" s="19" t="s">
        <v>39</v>
      </c>
      <c r="B47" s="101"/>
      <c r="C47" s="101"/>
      <c r="D47" s="101"/>
      <c r="E47" s="101"/>
      <c r="F47" s="101"/>
      <c r="G47" s="101"/>
      <c r="H47" s="101"/>
      <c r="I47" s="101"/>
      <c r="J47" s="102"/>
    </row>
    <row r="48" spans="1:10" x14ac:dyDescent="0.2">
      <c r="A48" s="17"/>
      <c r="B48" s="106"/>
      <c r="C48" s="106"/>
      <c r="D48" s="106"/>
      <c r="E48" s="106"/>
      <c r="F48" s="106"/>
      <c r="G48" s="106"/>
      <c r="H48" s="106"/>
      <c r="I48" s="106"/>
      <c r="J48" s="107"/>
    </row>
    <row r="49" spans="1:10" x14ac:dyDescent="0.2">
      <c r="A49" s="17" t="s">
        <v>40</v>
      </c>
      <c r="B49" s="106"/>
      <c r="C49" s="106"/>
      <c r="D49" s="106"/>
      <c r="E49" s="106"/>
      <c r="F49" s="106"/>
      <c r="G49" s="106"/>
      <c r="H49" s="106"/>
      <c r="I49" s="106"/>
      <c r="J49" s="107"/>
    </row>
    <row r="50" spans="1:10" x14ac:dyDescent="0.2">
      <c r="A50" s="17"/>
      <c r="B50" s="106"/>
      <c r="C50" s="106"/>
      <c r="D50" s="106"/>
      <c r="E50" s="106"/>
      <c r="F50" s="106"/>
      <c r="G50" s="106"/>
      <c r="H50" s="106"/>
      <c r="I50" s="106"/>
      <c r="J50" s="107"/>
    </row>
    <row r="51" spans="1:10" x14ac:dyDescent="0.2">
      <c r="A51" s="17" t="s">
        <v>41</v>
      </c>
      <c r="B51" s="106"/>
      <c r="C51" s="106"/>
      <c r="D51" s="106"/>
      <c r="E51" s="106"/>
      <c r="F51" s="106"/>
      <c r="G51" s="106"/>
      <c r="H51" s="106"/>
      <c r="I51" s="106"/>
      <c r="J51" s="107"/>
    </row>
    <row r="52" spans="1:10" s="2" customFormat="1" ht="23.25" customHeight="1" x14ac:dyDescent="0.25">
      <c r="A52" s="116" t="s">
        <v>95</v>
      </c>
      <c r="B52" s="114"/>
      <c r="C52" s="43"/>
      <c r="D52" s="43"/>
      <c r="E52" s="43"/>
      <c r="F52" s="43"/>
      <c r="G52" s="43"/>
      <c r="H52" s="114"/>
      <c r="I52" s="114"/>
      <c r="J52" s="115"/>
    </row>
    <row r="53" spans="1:10" ht="47.25" customHeight="1" thickBot="1" x14ac:dyDescent="0.25">
      <c r="A53" s="42" t="s">
        <v>44</v>
      </c>
      <c r="B53" s="93" t="s">
        <v>43</v>
      </c>
      <c r="C53" s="93"/>
      <c r="D53" s="93" t="s">
        <v>58</v>
      </c>
      <c r="E53" s="93"/>
      <c r="F53" s="93"/>
      <c r="G53" s="93"/>
      <c r="H53" s="94" t="s">
        <v>42</v>
      </c>
      <c r="I53" s="94"/>
      <c r="J53" s="95"/>
    </row>
    <row r="54" spans="1:10" s="2" customFormat="1" ht="16.5" thickTop="1" x14ac:dyDescent="0.25">
      <c r="A54" s="117" t="s">
        <v>45</v>
      </c>
      <c r="B54" s="118"/>
      <c r="C54" s="118"/>
      <c r="D54" s="118"/>
      <c r="E54" s="118"/>
      <c r="F54" s="118"/>
      <c r="G54" s="118"/>
      <c r="H54" s="118"/>
      <c r="I54" s="118"/>
      <c r="J54" s="119"/>
    </row>
    <row r="55" spans="1:10" x14ac:dyDescent="0.2">
      <c r="A55" s="14">
        <v>1</v>
      </c>
      <c r="B55" s="82"/>
      <c r="C55" s="83"/>
      <c r="D55" s="82"/>
      <c r="E55" s="96"/>
      <c r="F55" s="96"/>
      <c r="G55" s="83"/>
      <c r="H55" s="48" t="s">
        <v>87</v>
      </c>
      <c r="I55" s="48"/>
      <c r="J55" s="92"/>
    </row>
    <row r="56" spans="1:10" x14ac:dyDescent="0.2">
      <c r="A56" s="24" t="s">
        <v>46</v>
      </c>
      <c r="B56" s="82"/>
      <c r="C56" s="83"/>
      <c r="D56" s="82"/>
      <c r="E56" s="96"/>
      <c r="F56" s="96"/>
      <c r="G56" s="83"/>
      <c r="H56" s="98"/>
      <c r="I56" s="98"/>
      <c r="J56" s="99"/>
    </row>
    <row r="57" spans="1:10" x14ac:dyDescent="0.2">
      <c r="A57" s="25" t="s">
        <v>47</v>
      </c>
      <c r="B57" s="82"/>
      <c r="C57" s="83"/>
      <c r="D57" s="82"/>
      <c r="E57" s="96"/>
      <c r="F57" s="96"/>
      <c r="G57" s="83"/>
      <c r="H57" s="48" t="s">
        <v>86</v>
      </c>
      <c r="I57" s="48"/>
      <c r="J57" s="92"/>
    </row>
    <row r="58" spans="1:10" x14ac:dyDescent="0.2">
      <c r="A58" s="25" t="s">
        <v>48</v>
      </c>
      <c r="B58" s="82"/>
      <c r="C58" s="83"/>
      <c r="D58" s="82"/>
      <c r="E58" s="96"/>
      <c r="F58" s="96"/>
      <c r="G58" s="83"/>
      <c r="H58" s="48" t="s">
        <v>86</v>
      </c>
      <c r="I58" s="48"/>
      <c r="J58" s="92"/>
    </row>
    <row r="59" spans="1:10" x14ac:dyDescent="0.2">
      <c r="A59" s="24" t="s">
        <v>49</v>
      </c>
      <c r="B59" s="82"/>
      <c r="C59" s="83"/>
      <c r="D59" s="82"/>
      <c r="E59" s="96"/>
      <c r="F59" s="96"/>
      <c r="G59" s="83"/>
      <c r="H59" s="48" t="s">
        <v>86</v>
      </c>
      <c r="I59" s="48"/>
      <c r="J59" s="92"/>
    </row>
    <row r="60" spans="1:10" x14ac:dyDescent="0.2">
      <c r="A60" s="24" t="s">
        <v>50</v>
      </c>
      <c r="B60" s="82"/>
      <c r="C60" s="83"/>
      <c r="D60" s="82"/>
      <c r="E60" s="96"/>
      <c r="F60" s="96"/>
      <c r="G60" s="83"/>
      <c r="H60" s="98"/>
      <c r="I60" s="98"/>
      <c r="J60" s="99"/>
    </row>
    <row r="61" spans="1:10" x14ac:dyDescent="0.2">
      <c r="A61" s="25" t="s">
        <v>47</v>
      </c>
      <c r="B61" s="82"/>
      <c r="C61" s="83"/>
      <c r="D61" s="82"/>
      <c r="E61" s="96"/>
      <c r="F61" s="96"/>
      <c r="G61" s="83"/>
      <c r="H61" s="48" t="s">
        <v>86</v>
      </c>
      <c r="I61" s="48"/>
      <c r="J61" s="92"/>
    </row>
    <row r="62" spans="1:10" x14ac:dyDescent="0.2">
      <c r="A62" s="25" t="s">
        <v>48</v>
      </c>
      <c r="B62" s="82"/>
      <c r="C62" s="83"/>
      <c r="D62" s="82"/>
      <c r="E62" s="96"/>
      <c r="F62" s="96"/>
      <c r="G62" s="83"/>
      <c r="H62" s="48" t="s">
        <v>86</v>
      </c>
      <c r="I62" s="48"/>
      <c r="J62" s="92"/>
    </row>
    <row r="63" spans="1:10" x14ac:dyDescent="0.2">
      <c r="A63" s="24" t="s">
        <v>51</v>
      </c>
      <c r="B63" s="82"/>
      <c r="C63" s="83"/>
      <c r="D63" s="82"/>
      <c r="E63" s="96"/>
      <c r="F63" s="96"/>
      <c r="G63" s="83"/>
      <c r="H63" s="98"/>
      <c r="I63" s="98"/>
      <c r="J63" s="99"/>
    </row>
    <row r="64" spans="1:10" x14ac:dyDescent="0.2">
      <c r="A64" s="25" t="s">
        <v>47</v>
      </c>
      <c r="B64" s="82"/>
      <c r="C64" s="83"/>
      <c r="D64" s="82"/>
      <c r="E64" s="96"/>
      <c r="F64" s="96"/>
      <c r="G64" s="83"/>
      <c r="H64" s="48" t="s">
        <v>85</v>
      </c>
      <c r="I64" s="48"/>
      <c r="J64" s="92"/>
    </row>
    <row r="65" spans="1:10" x14ac:dyDescent="0.2">
      <c r="A65" s="25" t="s">
        <v>48</v>
      </c>
      <c r="B65" s="82"/>
      <c r="C65" s="83"/>
      <c r="D65" s="82"/>
      <c r="E65" s="96"/>
      <c r="F65" s="96"/>
      <c r="G65" s="83"/>
      <c r="H65" s="48" t="s">
        <v>86</v>
      </c>
      <c r="I65" s="48"/>
      <c r="J65" s="92"/>
    </row>
    <row r="66" spans="1:10" x14ac:dyDescent="0.2">
      <c r="A66" s="24" t="s">
        <v>52</v>
      </c>
      <c r="B66" s="82"/>
      <c r="C66" s="83"/>
      <c r="D66" s="82"/>
      <c r="E66" s="96"/>
      <c r="F66" s="96"/>
      <c r="G66" s="83"/>
      <c r="H66" s="98"/>
      <c r="I66" s="98"/>
      <c r="J66" s="99"/>
    </row>
    <row r="67" spans="1:10" x14ac:dyDescent="0.2">
      <c r="A67" s="25" t="s">
        <v>47</v>
      </c>
      <c r="B67" s="82"/>
      <c r="C67" s="83"/>
      <c r="D67" s="82"/>
      <c r="E67" s="96"/>
      <c r="F67" s="96"/>
      <c r="G67" s="83"/>
      <c r="H67" s="48" t="s">
        <v>86</v>
      </c>
      <c r="I67" s="48"/>
      <c r="J67" s="92"/>
    </row>
    <row r="68" spans="1:10" ht="13.5" thickBot="1" x14ac:dyDescent="0.25">
      <c r="A68" s="26" t="s">
        <v>48</v>
      </c>
      <c r="B68" s="84"/>
      <c r="C68" s="85"/>
      <c r="D68" s="84"/>
      <c r="E68" s="97"/>
      <c r="F68" s="97"/>
      <c r="G68" s="85"/>
      <c r="H68" s="48" t="s">
        <v>86</v>
      </c>
      <c r="I68" s="48"/>
      <c r="J68" s="92"/>
    </row>
    <row r="69" spans="1:10" s="2" customFormat="1" ht="16.5" thickBot="1" x14ac:dyDescent="0.3">
      <c r="A69" s="79" t="s">
        <v>34</v>
      </c>
      <c r="B69" s="80"/>
      <c r="C69" s="80"/>
      <c r="D69" s="80"/>
      <c r="E69" s="80"/>
      <c r="F69" s="80"/>
      <c r="G69" s="80"/>
      <c r="H69" s="80"/>
      <c r="I69" s="80"/>
      <c r="J69" s="81"/>
    </row>
    <row r="70" spans="1:10" x14ac:dyDescent="0.2">
      <c r="A70" s="3" t="s">
        <v>53</v>
      </c>
      <c r="B70" s="47">
        <v>5</v>
      </c>
      <c r="C70" s="47"/>
      <c r="D70" s="48" t="s">
        <v>89</v>
      </c>
      <c r="E70" s="48"/>
      <c r="F70" s="48"/>
      <c r="G70" s="48"/>
      <c r="H70" s="48"/>
      <c r="I70" s="86" t="s">
        <v>98</v>
      </c>
      <c r="J70" s="87"/>
    </row>
    <row r="71" spans="1:10" x14ac:dyDescent="0.2">
      <c r="A71" s="3" t="s">
        <v>54</v>
      </c>
      <c r="B71" s="47">
        <v>5</v>
      </c>
      <c r="C71" s="47"/>
      <c r="D71" s="48" t="s">
        <v>89</v>
      </c>
      <c r="E71" s="48"/>
      <c r="F71" s="48"/>
      <c r="G71" s="48"/>
      <c r="H71" s="48"/>
      <c r="I71" s="88" t="s">
        <v>80</v>
      </c>
      <c r="J71" s="89"/>
    </row>
    <row r="72" spans="1:10" x14ac:dyDescent="0.2">
      <c r="A72" s="3" t="s">
        <v>55</v>
      </c>
      <c r="B72" s="47"/>
      <c r="C72" s="47"/>
      <c r="D72" s="48"/>
      <c r="E72" s="48"/>
      <c r="F72" s="48"/>
      <c r="G72" s="48"/>
      <c r="H72" s="48"/>
      <c r="I72" s="88"/>
      <c r="J72" s="89"/>
    </row>
    <row r="73" spans="1:10" x14ac:dyDescent="0.2">
      <c r="A73" s="3" t="s">
        <v>56</v>
      </c>
      <c r="B73" s="47"/>
      <c r="C73" s="47"/>
      <c r="D73" s="48"/>
      <c r="E73" s="48"/>
      <c r="F73" s="48"/>
      <c r="G73" s="48"/>
      <c r="H73" s="48"/>
      <c r="I73" s="88"/>
      <c r="J73" s="89"/>
    </row>
    <row r="74" spans="1:10" ht="13.5" thickBot="1" x14ac:dyDescent="0.25">
      <c r="A74" s="27" t="s">
        <v>59</v>
      </c>
      <c r="B74" s="70">
        <f>(B70*D28)+(B71*D34)+(B72*D40)+(B73*D46)</f>
        <v>5</v>
      </c>
      <c r="C74" s="70"/>
      <c r="D74" s="71" t="s">
        <v>89</v>
      </c>
      <c r="E74" s="71"/>
      <c r="F74" s="71"/>
      <c r="G74" s="71"/>
      <c r="H74" s="71"/>
      <c r="I74" s="90" t="s">
        <v>57</v>
      </c>
      <c r="J74" s="91"/>
    </row>
    <row r="75" spans="1:10" s="2" customFormat="1" ht="16.5" thickBot="1" x14ac:dyDescent="0.3">
      <c r="A75" s="79" t="s">
        <v>60</v>
      </c>
      <c r="B75" s="80"/>
      <c r="C75" s="80"/>
      <c r="D75" s="80"/>
      <c r="E75" s="80"/>
      <c r="F75" s="80"/>
      <c r="G75" s="80"/>
      <c r="H75" s="80"/>
      <c r="I75" s="80"/>
      <c r="J75" s="81"/>
    </row>
    <row r="76" spans="1:10" x14ac:dyDescent="0.2">
      <c r="A76" s="7">
        <v>4</v>
      </c>
      <c r="B76" s="66">
        <v>5</v>
      </c>
      <c r="C76" s="66"/>
      <c r="D76" s="67" t="s">
        <v>89</v>
      </c>
      <c r="E76" s="67"/>
      <c r="F76" s="67"/>
      <c r="G76" s="67"/>
      <c r="H76" s="67"/>
      <c r="I76" s="77" t="s">
        <v>90</v>
      </c>
      <c r="J76" s="78"/>
    </row>
    <row r="77" spans="1:10" x14ac:dyDescent="0.2">
      <c r="A77" s="4">
        <v>5</v>
      </c>
      <c r="B77" s="47">
        <v>1</v>
      </c>
      <c r="C77" s="47"/>
      <c r="D77" s="48" t="s">
        <v>91</v>
      </c>
      <c r="E77" s="48"/>
      <c r="F77" s="48"/>
      <c r="G77" s="48"/>
      <c r="H77" s="48"/>
      <c r="I77" s="73"/>
      <c r="J77" s="74"/>
    </row>
    <row r="78" spans="1:10" x14ac:dyDescent="0.2">
      <c r="A78" s="4">
        <v>6</v>
      </c>
      <c r="B78" s="47">
        <v>5</v>
      </c>
      <c r="C78" s="47"/>
      <c r="D78" s="48" t="s">
        <v>89</v>
      </c>
      <c r="E78" s="48"/>
      <c r="F78" s="48"/>
      <c r="G78" s="48"/>
      <c r="H78" s="48"/>
      <c r="I78" s="77"/>
      <c r="J78" s="78"/>
    </row>
    <row r="79" spans="1:10" ht="13.5" thickBot="1" x14ac:dyDescent="0.25">
      <c r="A79" s="27" t="s">
        <v>59</v>
      </c>
      <c r="B79" s="70">
        <f>(B76+B77+B78)/3</f>
        <v>3.6666666666666665</v>
      </c>
      <c r="C79" s="70"/>
      <c r="D79" s="71" t="s">
        <v>89</v>
      </c>
      <c r="E79" s="71"/>
      <c r="F79" s="71"/>
      <c r="G79" s="71"/>
      <c r="H79" s="71"/>
      <c r="I79" s="28" t="s">
        <v>61</v>
      </c>
      <c r="J79" s="29"/>
    </row>
    <row r="80" spans="1:10" s="2" customFormat="1" ht="16.5" thickBot="1" x14ac:dyDescent="0.3">
      <c r="A80" s="79" t="s">
        <v>62</v>
      </c>
      <c r="B80" s="80"/>
      <c r="C80" s="80"/>
      <c r="D80" s="80"/>
      <c r="E80" s="80"/>
      <c r="F80" s="80"/>
      <c r="G80" s="80"/>
      <c r="H80" s="80"/>
      <c r="I80" s="80"/>
      <c r="J80" s="81"/>
    </row>
    <row r="81" spans="1:10" x14ac:dyDescent="0.2">
      <c r="A81" s="7">
        <v>7</v>
      </c>
      <c r="B81" s="66">
        <f>B74</f>
        <v>5</v>
      </c>
      <c r="C81" s="66"/>
      <c r="D81" s="67" t="s">
        <v>89</v>
      </c>
      <c r="E81" s="67"/>
      <c r="F81" s="67"/>
      <c r="G81" s="67"/>
      <c r="H81" s="67"/>
      <c r="I81" s="68"/>
      <c r="J81" s="69"/>
    </row>
    <row r="82" spans="1:10" x14ac:dyDescent="0.2">
      <c r="A82" s="4">
        <v>8</v>
      </c>
      <c r="B82" s="47">
        <f>B79</f>
        <v>3.6666666666666665</v>
      </c>
      <c r="C82" s="47"/>
      <c r="D82" s="48" t="s">
        <v>89</v>
      </c>
      <c r="E82" s="48"/>
      <c r="F82" s="48"/>
      <c r="G82" s="48"/>
      <c r="H82" s="48"/>
      <c r="I82" s="49"/>
      <c r="J82" s="50"/>
    </row>
    <row r="83" spans="1:10" x14ac:dyDescent="0.2">
      <c r="A83" s="4">
        <v>9</v>
      </c>
      <c r="B83" s="47">
        <v>1</v>
      </c>
      <c r="C83" s="47"/>
      <c r="D83" s="72" t="s">
        <v>91</v>
      </c>
      <c r="E83" s="48"/>
      <c r="F83" s="48"/>
      <c r="G83" s="48"/>
      <c r="H83" s="48"/>
      <c r="I83" s="49"/>
      <c r="J83" s="50"/>
    </row>
    <row r="84" spans="1:10" x14ac:dyDescent="0.2">
      <c r="A84" s="4">
        <v>10</v>
      </c>
      <c r="B84" s="47">
        <f>B77</f>
        <v>1</v>
      </c>
      <c r="C84" s="47"/>
      <c r="D84" s="48" t="s">
        <v>91</v>
      </c>
      <c r="E84" s="48"/>
      <c r="F84" s="48"/>
      <c r="G84" s="48"/>
      <c r="H84" s="48"/>
      <c r="I84" s="73"/>
      <c r="J84" s="74"/>
    </row>
    <row r="85" spans="1:10" x14ac:dyDescent="0.2">
      <c r="A85" s="4">
        <v>11</v>
      </c>
      <c r="B85" s="47">
        <v>5</v>
      </c>
      <c r="C85" s="47"/>
      <c r="D85" s="48" t="s">
        <v>89</v>
      </c>
      <c r="E85" s="48"/>
      <c r="F85" s="48"/>
      <c r="G85" s="48"/>
      <c r="H85" s="48"/>
      <c r="I85" s="49"/>
      <c r="J85" s="50"/>
    </row>
    <row r="86" spans="1:10" x14ac:dyDescent="0.2">
      <c r="A86" s="4">
        <v>12</v>
      </c>
      <c r="B86" s="47">
        <v>1</v>
      </c>
      <c r="C86" s="47"/>
      <c r="D86" s="48" t="s">
        <v>91</v>
      </c>
      <c r="E86" s="48"/>
      <c r="F86" s="48"/>
      <c r="G86" s="48"/>
      <c r="H86" s="48"/>
      <c r="I86" s="49"/>
      <c r="J86" s="50"/>
    </row>
    <row r="87" spans="1:10" x14ac:dyDescent="0.2">
      <c r="A87" s="4">
        <v>13</v>
      </c>
      <c r="B87" s="47">
        <v>5</v>
      </c>
      <c r="C87" s="47"/>
      <c r="D87" s="48" t="s">
        <v>89</v>
      </c>
      <c r="E87" s="48"/>
      <c r="F87" s="48"/>
      <c r="G87" s="48"/>
      <c r="H87" s="48"/>
      <c r="I87" s="49"/>
      <c r="J87" s="50"/>
    </row>
    <row r="88" spans="1:10" x14ac:dyDescent="0.2">
      <c r="A88" s="4">
        <v>14</v>
      </c>
      <c r="B88" s="47">
        <v>1</v>
      </c>
      <c r="C88" s="47"/>
      <c r="D88" s="48" t="s">
        <v>91</v>
      </c>
      <c r="E88" s="48"/>
      <c r="F88" s="48"/>
      <c r="G88" s="48"/>
      <c r="H88" s="48"/>
      <c r="I88" s="49"/>
      <c r="J88" s="50"/>
    </row>
    <row r="89" spans="1:10" ht="13.5" thickBot="1" x14ac:dyDescent="0.25">
      <c r="A89" s="27" t="s">
        <v>59</v>
      </c>
      <c r="B89" s="70">
        <f>(B81+B82+(B83+B84+B85+B86+B87+B88)/6)/3</f>
        <v>3.6666666666666665</v>
      </c>
      <c r="C89" s="70"/>
      <c r="D89" s="71" t="s">
        <v>89</v>
      </c>
      <c r="E89" s="71"/>
      <c r="F89" s="71"/>
      <c r="G89" s="71"/>
      <c r="H89" s="71"/>
      <c r="I89" s="90" t="s">
        <v>63</v>
      </c>
      <c r="J89" s="91"/>
    </row>
    <row r="90" spans="1:10" s="2" customFormat="1" ht="16.5" thickBot="1" x14ac:dyDescent="0.3">
      <c r="A90" s="63" t="s">
        <v>64</v>
      </c>
      <c r="B90" s="64"/>
      <c r="C90" s="64"/>
      <c r="D90" s="64"/>
      <c r="E90" s="64"/>
      <c r="F90" s="64"/>
      <c r="G90" s="64"/>
      <c r="H90" s="64"/>
      <c r="I90" s="64"/>
      <c r="J90" s="65"/>
    </row>
    <row r="91" spans="1:10" x14ac:dyDescent="0.2">
      <c r="A91" s="7">
        <v>15</v>
      </c>
      <c r="B91" s="66">
        <f>B76</f>
        <v>5</v>
      </c>
      <c r="C91" s="66"/>
      <c r="D91" s="67" t="s">
        <v>89</v>
      </c>
      <c r="E91" s="67"/>
      <c r="F91" s="67"/>
      <c r="G91" s="67"/>
      <c r="H91" s="67"/>
      <c r="I91" s="77"/>
      <c r="J91" s="78"/>
    </row>
    <row r="92" spans="1:10" x14ac:dyDescent="0.2">
      <c r="A92" s="4">
        <v>16</v>
      </c>
      <c r="B92" s="47">
        <v>5</v>
      </c>
      <c r="C92" s="47"/>
      <c r="D92" s="48" t="s">
        <v>89</v>
      </c>
      <c r="E92" s="48"/>
      <c r="F92" s="48"/>
      <c r="G92" s="48"/>
      <c r="H92" s="48"/>
      <c r="I92" s="75"/>
      <c r="J92" s="76"/>
    </row>
    <row r="93" spans="1:10" x14ac:dyDescent="0.2">
      <c r="A93" s="4">
        <v>17</v>
      </c>
      <c r="B93" s="47">
        <v>9</v>
      </c>
      <c r="C93" s="47"/>
      <c r="D93" s="48" t="s">
        <v>92</v>
      </c>
      <c r="E93" s="48"/>
      <c r="F93" s="48"/>
      <c r="G93" s="48"/>
      <c r="H93" s="48"/>
      <c r="I93" s="73"/>
      <c r="J93" s="74"/>
    </row>
    <row r="94" spans="1:10" x14ac:dyDescent="0.2">
      <c r="A94" s="4">
        <v>18</v>
      </c>
      <c r="B94" s="47">
        <v>5</v>
      </c>
      <c r="C94" s="47"/>
      <c r="D94" s="48" t="s">
        <v>89</v>
      </c>
      <c r="E94" s="48"/>
      <c r="F94" s="48"/>
      <c r="G94" s="48"/>
      <c r="H94" s="48"/>
      <c r="I94" s="73"/>
      <c r="J94" s="74"/>
    </row>
    <row r="95" spans="1:10" x14ac:dyDescent="0.2">
      <c r="A95" s="4">
        <v>19</v>
      </c>
      <c r="B95" s="47">
        <f>B78</f>
        <v>5</v>
      </c>
      <c r="C95" s="47"/>
      <c r="D95" s="48" t="s">
        <v>89</v>
      </c>
      <c r="E95" s="48"/>
      <c r="F95" s="48"/>
      <c r="G95" s="48"/>
      <c r="H95" s="48"/>
      <c r="I95" s="77"/>
      <c r="J95" s="78"/>
    </row>
    <row r="96" spans="1:10" x14ac:dyDescent="0.2">
      <c r="A96" s="4">
        <v>20</v>
      </c>
      <c r="B96" s="47">
        <v>1</v>
      </c>
      <c r="C96" s="47"/>
      <c r="D96" s="72" t="s">
        <v>91</v>
      </c>
      <c r="E96" s="48"/>
      <c r="F96" s="48"/>
      <c r="G96" s="48"/>
      <c r="H96" s="48"/>
      <c r="I96" s="49"/>
      <c r="J96" s="50"/>
    </row>
    <row r="97" spans="1:10" ht="13.5" thickBot="1" x14ac:dyDescent="0.25">
      <c r="A97" s="5" t="s">
        <v>59</v>
      </c>
      <c r="B97" s="58">
        <f>(B91+B92+B93+B94+B95+B96)/6</f>
        <v>5</v>
      </c>
      <c r="C97" s="58"/>
      <c r="D97" s="59" t="s">
        <v>89</v>
      </c>
      <c r="E97" s="59"/>
      <c r="F97" s="59"/>
      <c r="G97" s="59"/>
      <c r="H97" s="59"/>
      <c r="I97" s="60" t="s">
        <v>65</v>
      </c>
      <c r="J97" s="61"/>
    </row>
    <row r="98" spans="1:10" ht="16.5" thickBot="1" x14ac:dyDescent="0.3">
      <c r="A98" s="79" t="s">
        <v>66</v>
      </c>
      <c r="B98" s="80"/>
      <c r="C98" s="80"/>
      <c r="D98" s="80"/>
      <c r="E98" s="80"/>
      <c r="F98" s="80"/>
      <c r="G98" s="80"/>
      <c r="H98" s="80"/>
      <c r="I98" s="80"/>
      <c r="J98" s="81"/>
    </row>
    <row r="99" spans="1:10" x14ac:dyDescent="0.2">
      <c r="A99" s="7">
        <v>21</v>
      </c>
      <c r="B99" s="66">
        <v>9</v>
      </c>
      <c r="C99" s="66"/>
      <c r="D99" s="67" t="s">
        <v>92</v>
      </c>
      <c r="E99" s="67"/>
      <c r="F99" s="67"/>
      <c r="G99" s="67"/>
      <c r="H99" s="67"/>
      <c r="I99" s="73"/>
      <c r="J99" s="74"/>
    </row>
    <row r="100" spans="1:10" x14ac:dyDescent="0.2">
      <c r="A100" s="4">
        <v>22</v>
      </c>
      <c r="B100" s="47">
        <v>5</v>
      </c>
      <c r="C100" s="47"/>
      <c r="D100" s="48" t="s">
        <v>89</v>
      </c>
      <c r="E100" s="48"/>
      <c r="F100" s="48"/>
      <c r="G100" s="48"/>
      <c r="H100" s="48"/>
      <c r="I100" s="73"/>
      <c r="J100" s="74"/>
    </row>
    <row r="101" spans="1:10" x14ac:dyDescent="0.2">
      <c r="A101" s="4">
        <v>23</v>
      </c>
      <c r="B101" s="47">
        <f>B92</f>
        <v>5</v>
      </c>
      <c r="C101" s="47"/>
      <c r="D101" s="48" t="s">
        <v>89</v>
      </c>
      <c r="E101" s="48"/>
      <c r="F101" s="48"/>
      <c r="G101" s="48"/>
      <c r="H101" s="48"/>
      <c r="I101" s="75"/>
      <c r="J101" s="76"/>
    </row>
    <row r="102" spans="1:10" x14ac:dyDescent="0.2">
      <c r="A102" s="4">
        <v>24</v>
      </c>
      <c r="B102" s="47">
        <f>B78</f>
        <v>5</v>
      </c>
      <c r="C102" s="47"/>
      <c r="D102" s="48" t="s">
        <v>89</v>
      </c>
      <c r="E102" s="48"/>
      <c r="F102" s="48"/>
      <c r="G102" s="48"/>
      <c r="H102" s="48"/>
      <c r="I102" s="77"/>
      <c r="J102" s="78"/>
    </row>
    <row r="103" spans="1:10" x14ac:dyDescent="0.2">
      <c r="A103" s="4">
        <v>25</v>
      </c>
      <c r="B103" s="47">
        <f>B76</f>
        <v>5</v>
      </c>
      <c r="C103" s="47"/>
      <c r="D103" s="48" t="s">
        <v>89</v>
      </c>
      <c r="E103" s="48"/>
      <c r="F103" s="48"/>
      <c r="G103" s="48"/>
      <c r="H103" s="48"/>
      <c r="I103" s="77"/>
      <c r="J103" s="78"/>
    </row>
    <row r="104" spans="1:10" x14ac:dyDescent="0.2">
      <c r="A104" s="4">
        <v>26</v>
      </c>
      <c r="B104" s="47">
        <v>9</v>
      </c>
      <c r="C104" s="47"/>
      <c r="D104" s="72" t="s">
        <v>92</v>
      </c>
      <c r="E104" s="48"/>
      <c r="F104" s="48"/>
      <c r="G104" s="48"/>
      <c r="H104" s="48"/>
      <c r="I104" s="49"/>
      <c r="J104" s="50"/>
    </row>
    <row r="105" spans="1:10" ht="13.5" thickBot="1" x14ac:dyDescent="0.25">
      <c r="A105" s="27" t="s">
        <v>59</v>
      </c>
      <c r="B105" s="70">
        <f>(B99+B100+B101+B102+B103+B104)/6</f>
        <v>6.333333333333333</v>
      </c>
      <c r="C105" s="70"/>
      <c r="D105" s="71" t="s">
        <v>89</v>
      </c>
      <c r="E105" s="71"/>
      <c r="F105" s="71"/>
      <c r="G105" s="71"/>
      <c r="H105" s="71"/>
      <c r="I105" s="60" t="s">
        <v>67</v>
      </c>
      <c r="J105" s="61"/>
    </row>
    <row r="106" spans="1:10" ht="16.5" thickBot="1" x14ac:dyDescent="0.3">
      <c r="A106" s="63" t="s">
        <v>75</v>
      </c>
      <c r="B106" s="64"/>
      <c r="C106" s="64"/>
      <c r="D106" s="64"/>
      <c r="E106" s="64"/>
      <c r="F106" s="64"/>
      <c r="G106" s="64"/>
      <c r="H106" s="64"/>
      <c r="I106" s="64"/>
      <c r="J106" s="65"/>
    </row>
    <row r="107" spans="1:10" x14ac:dyDescent="0.2">
      <c r="A107" s="7">
        <v>27</v>
      </c>
      <c r="B107" s="66">
        <v>1</v>
      </c>
      <c r="C107" s="66"/>
      <c r="D107" s="67" t="s">
        <v>91</v>
      </c>
      <c r="E107" s="67"/>
      <c r="F107" s="67"/>
      <c r="G107" s="67"/>
      <c r="H107" s="67"/>
      <c r="I107" s="68"/>
      <c r="J107" s="69"/>
    </row>
    <row r="108" spans="1:10" x14ac:dyDescent="0.2">
      <c r="A108" s="4">
        <v>28</v>
      </c>
      <c r="B108" s="47">
        <v>1</v>
      </c>
      <c r="C108" s="47"/>
      <c r="D108" s="72" t="s">
        <v>91</v>
      </c>
      <c r="E108" s="48"/>
      <c r="F108" s="48"/>
      <c r="G108" s="48"/>
      <c r="H108" s="48"/>
      <c r="I108" s="49"/>
      <c r="J108" s="50"/>
    </row>
    <row r="109" spans="1:10" x14ac:dyDescent="0.2">
      <c r="A109" s="4">
        <v>29</v>
      </c>
      <c r="B109" s="47">
        <v>1</v>
      </c>
      <c r="C109" s="47"/>
      <c r="D109" s="48" t="s">
        <v>91</v>
      </c>
      <c r="E109" s="48"/>
      <c r="F109" s="48"/>
      <c r="G109" s="48"/>
      <c r="H109" s="48"/>
      <c r="I109" s="49"/>
      <c r="J109" s="50"/>
    </row>
    <row r="110" spans="1:10" ht="13.5" thickBot="1" x14ac:dyDescent="0.25">
      <c r="A110" s="5" t="s">
        <v>59</v>
      </c>
      <c r="B110" s="58">
        <f>(B107+B108+B109)/3</f>
        <v>1</v>
      </c>
      <c r="C110" s="58"/>
      <c r="D110" s="59" t="s">
        <v>91</v>
      </c>
      <c r="E110" s="59"/>
      <c r="F110" s="59"/>
      <c r="G110" s="59"/>
      <c r="H110" s="59"/>
      <c r="I110" s="60"/>
      <c r="J110" s="61"/>
    </row>
    <row r="112" spans="1:10" ht="13.5" thickBot="1" x14ac:dyDescent="0.25">
      <c r="A112" s="30" t="s">
        <v>68</v>
      </c>
    </row>
    <row r="113" spans="1:10" x14ac:dyDescent="0.2">
      <c r="A113" s="1" t="s">
        <v>27</v>
      </c>
      <c r="B113" s="54" t="s">
        <v>77</v>
      </c>
      <c r="C113" s="55"/>
      <c r="D113" s="55"/>
      <c r="E113" s="55"/>
      <c r="F113" s="55"/>
      <c r="G113" s="55"/>
      <c r="H113" s="55"/>
      <c r="I113" s="55"/>
      <c r="J113" s="56"/>
    </row>
    <row r="114" spans="1:10" ht="13.5" thickBot="1" x14ac:dyDescent="0.25">
      <c r="B114" s="51" t="s">
        <v>74</v>
      </c>
      <c r="C114" s="52"/>
      <c r="D114" s="52"/>
      <c r="E114" s="52"/>
      <c r="F114" s="52"/>
      <c r="G114" s="52"/>
      <c r="H114" s="52"/>
      <c r="I114" s="52"/>
      <c r="J114" s="53"/>
    </row>
    <row r="117" spans="1:10" ht="13.5" thickBot="1" x14ac:dyDescent="0.25"/>
    <row r="118" spans="1:10" x14ac:dyDescent="0.2">
      <c r="A118" s="54" t="s">
        <v>69</v>
      </c>
      <c r="B118" s="55"/>
      <c r="C118" s="55"/>
      <c r="D118" s="55"/>
      <c r="E118" s="55"/>
      <c r="F118" s="55"/>
      <c r="G118" s="55"/>
      <c r="H118" s="55"/>
      <c r="I118" s="55"/>
      <c r="J118" s="56"/>
    </row>
    <row r="119" spans="1:10" ht="13.5" thickBot="1" x14ac:dyDescent="0.25">
      <c r="A119" s="51" t="s">
        <v>70</v>
      </c>
      <c r="B119" s="52"/>
      <c r="C119" s="52"/>
      <c r="D119" s="52"/>
      <c r="E119" s="52"/>
      <c r="F119" s="52"/>
      <c r="G119" s="52"/>
      <c r="H119" s="52"/>
      <c r="I119" s="52"/>
      <c r="J119" s="53"/>
    </row>
    <row r="120" spans="1:10" s="39" customFormat="1" x14ac:dyDescent="0.2">
      <c r="I120" s="40"/>
      <c r="J120" s="40"/>
    </row>
    <row r="121" spans="1:10" s="39" customFormat="1" x14ac:dyDescent="0.2">
      <c r="I121" s="40"/>
      <c r="J121" s="40"/>
    </row>
    <row r="122" spans="1:10" x14ac:dyDescent="0.2">
      <c r="A122" s="1" t="s">
        <v>71</v>
      </c>
    </row>
    <row r="123" spans="1:10" x14ac:dyDescent="0.2">
      <c r="A123" s="62" t="s">
        <v>93</v>
      </c>
      <c r="B123" s="62"/>
      <c r="C123" s="62"/>
      <c r="D123" s="62"/>
      <c r="E123" s="62"/>
      <c r="F123" s="62"/>
      <c r="G123" s="62"/>
      <c r="H123" s="62"/>
      <c r="I123" s="62"/>
      <c r="J123" s="62"/>
    </row>
    <row r="124" spans="1:10" x14ac:dyDescent="0.2">
      <c r="A124" s="62"/>
      <c r="B124" s="62"/>
      <c r="C124" s="62"/>
      <c r="D124" s="62"/>
      <c r="E124" s="62"/>
      <c r="F124" s="62"/>
      <c r="G124" s="62"/>
      <c r="H124" s="62"/>
      <c r="I124" s="62"/>
      <c r="J124" s="62"/>
    </row>
    <row r="125" spans="1:10" x14ac:dyDescent="0.2">
      <c r="A125" s="62"/>
      <c r="B125" s="62"/>
      <c r="C125" s="62"/>
      <c r="D125" s="62"/>
      <c r="E125" s="62"/>
      <c r="F125" s="62"/>
      <c r="G125" s="62"/>
      <c r="H125" s="62"/>
      <c r="I125" s="62"/>
      <c r="J125" s="62"/>
    </row>
    <row r="126" spans="1:10" x14ac:dyDescent="0.2">
      <c r="A126" s="62"/>
      <c r="B126" s="62"/>
      <c r="C126" s="62"/>
      <c r="D126" s="62"/>
      <c r="E126" s="62"/>
      <c r="F126" s="62"/>
      <c r="G126" s="62"/>
      <c r="H126" s="62"/>
      <c r="I126" s="62"/>
      <c r="J126" s="62"/>
    </row>
    <row r="127" spans="1:10" x14ac:dyDescent="0.2">
      <c r="A127" s="62"/>
      <c r="B127" s="62"/>
      <c r="C127" s="62"/>
      <c r="D127" s="62"/>
      <c r="E127" s="62"/>
      <c r="F127" s="62"/>
      <c r="G127" s="62"/>
      <c r="H127" s="62"/>
      <c r="I127" s="62"/>
      <c r="J127" s="62"/>
    </row>
    <row r="151" spans="1:10" x14ac:dyDescent="0.2">
      <c r="A151" s="1" t="s">
        <v>72</v>
      </c>
    </row>
    <row r="152" spans="1:10" x14ac:dyDescent="0.2">
      <c r="A152" s="39"/>
    </row>
    <row r="155" spans="1:10" x14ac:dyDescent="0.2">
      <c r="A155" s="57" t="s">
        <v>73</v>
      </c>
      <c r="B155" s="57"/>
      <c r="C155" s="57"/>
      <c r="D155" s="57"/>
      <c r="E155" s="57"/>
      <c r="F155" s="57"/>
      <c r="G155" s="57"/>
      <c r="H155" s="57"/>
      <c r="I155" s="57"/>
      <c r="J155" s="57"/>
    </row>
  </sheetData>
  <mergeCells count="259">
    <mergeCell ref="D5:G5"/>
    <mergeCell ref="H5:J5"/>
    <mergeCell ref="D6:G6"/>
    <mergeCell ref="H6:J6"/>
    <mergeCell ref="A2:A3"/>
    <mergeCell ref="B2:B3"/>
    <mergeCell ref="C2:C3"/>
    <mergeCell ref="J2:J3"/>
    <mergeCell ref="D2:H2"/>
    <mergeCell ref="D7:G7"/>
    <mergeCell ref="D8:G8"/>
    <mergeCell ref="D9:G9"/>
    <mergeCell ref="H7:J7"/>
    <mergeCell ref="H8:J8"/>
    <mergeCell ref="H9:J9"/>
    <mergeCell ref="A12:B12"/>
    <mergeCell ref="D12:H12"/>
    <mergeCell ref="I12:J12"/>
    <mergeCell ref="A11:J11"/>
    <mergeCell ref="B7:B8"/>
    <mergeCell ref="A13:B13"/>
    <mergeCell ref="D13:H13"/>
    <mergeCell ref="I13:J13"/>
    <mergeCell ref="A24:B24"/>
    <mergeCell ref="A25:B25"/>
    <mergeCell ref="A14:B14"/>
    <mergeCell ref="A20:B20"/>
    <mergeCell ref="A21:B21"/>
    <mergeCell ref="A19:B19"/>
    <mergeCell ref="D14:H14"/>
    <mergeCell ref="D15:H15"/>
    <mergeCell ref="D16:H16"/>
    <mergeCell ref="D17:H17"/>
    <mergeCell ref="A22:B22"/>
    <mergeCell ref="A23:B23"/>
    <mergeCell ref="D24:H24"/>
    <mergeCell ref="D25:H25"/>
    <mergeCell ref="D18:H18"/>
    <mergeCell ref="D19:H19"/>
    <mergeCell ref="D20:H20"/>
    <mergeCell ref="D21:H21"/>
    <mergeCell ref="I18:J18"/>
    <mergeCell ref="I19:J19"/>
    <mergeCell ref="I20:J20"/>
    <mergeCell ref="I21:J21"/>
    <mergeCell ref="I14:J14"/>
    <mergeCell ref="I15:J15"/>
    <mergeCell ref="I16:J16"/>
    <mergeCell ref="I17:J17"/>
    <mergeCell ref="D27:H27"/>
    <mergeCell ref="B27:C27"/>
    <mergeCell ref="I27:J27"/>
    <mergeCell ref="B28:C28"/>
    <mergeCell ref="I22:J22"/>
    <mergeCell ref="I23:J23"/>
    <mergeCell ref="I24:J24"/>
    <mergeCell ref="I25:J25"/>
    <mergeCell ref="D22:H22"/>
    <mergeCell ref="D23:H23"/>
    <mergeCell ref="A26:J26"/>
    <mergeCell ref="B33:J33"/>
    <mergeCell ref="H63:J63"/>
    <mergeCell ref="H64:J64"/>
    <mergeCell ref="H65:J65"/>
    <mergeCell ref="B34:C34"/>
    <mergeCell ref="D34:H34"/>
    <mergeCell ref="I34:J34"/>
    <mergeCell ref="H61:J61"/>
    <mergeCell ref="B35:J35"/>
    <mergeCell ref="B36:J36"/>
    <mergeCell ref="B44:J44"/>
    <mergeCell ref="B45:J45"/>
    <mergeCell ref="B46:C46"/>
    <mergeCell ref="B50:J50"/>
    <mergeCell ref="B51:J51"/>
    <mergeCell ref="D57:G57"/>
    <mergeCell ref="D58:G58"/>
    <mergeCell ref="H52:J52"/>
    <mergeCell ref="A52:B52"/>
    <mergeCell ref="B53:C53"/>
    <mergeCell ref="B55:C55"/>
    <mergeCell ref="B56:C56"/>
    <mergeCell ref="A54:J54"/>
    <mergeCell ref="B57:C57"/>
    <mergeCell ref="A1:J1"/>
    <mergeCell ref="H62:J62"/>
    <mergeCell ref="B29:J29"/>
    <mergeCell ref="D28:H28"/>
    <mergeCell ref="I28:J28"/>
    <mergeCell ref="B30:J30"/>
    <mergeCell ref="B31:J31"/>
    <mergeCell ref="B32:J32"/>
    <mergeCell ref="B37:J37"/>
    <mergeCell ref="B38:J38"/>
    <mergeCell ref="B39:J39"/>
    <mergeCell ref="B60:C60"/>
    <mergeCell ref="I40:J40"/>
    <mergeCell ref="D46:H46"/>
    <mergeCell ref="I46:J46"/>
    <mergeCell ref="B47:J47"/>
    <mergeCell ref="B48:J48"/>
    <mergeCell ref="B49:J49"/>
    <mergeCell ref="B62:C62"/>
    <mergeCell ref="B40:C40"/>
    <mergeCell ref="D40:H40"/>
    <mergeCell ref="B41:J41"/>
    <mergeCell ref="B42:J42"/>
    <mergeCell ref="B43:J43"/>
    <mergeCell ref="H57:J57"/>
    <mergeCell ref="H58:J58"/>
    <mergeCell ref="H59:J59"/>
    <mergeCell ref="H60:J60"/>
    <mergeCell ref="B63:C63"/>
    <mergeCell ref="B64:C64"/>
    <mergeCell ref="B65:C65"/>
    <mergeCell ref="B66:C66"/>
    <mergeCell ref="B61:C61"/>
    <mergeCell ref="A69:J69"/>
    <mergeCell ref="D62:G62"/>
    <mergeCell ref="D63:G63"/>
    <mergeCell ref="D64:G64"/>
    <mergeCell ref="D65:G65"/>
    <mergeCell ref="D66:G66"/>
    <mergeCell ref="D67:G67"/>
    <mergeCell ref="B58:C58"/>
    <mergeCell ref="H66:J66"/>
    <mergeCell ref="D53:G53"/>
    <mergeCell ref="H53:J53"/>
    <mergeCell ref="D60:G60"/>
    <mergeCell ref="D61:G61"/>
    <mergeCell ref="D68:G68"/>
    <mergeCell ref="D87:H87"/>
    <mergeCell ref="B84:C84"/>
    <mergeCell ref="D84:H84"/>
    <mergeCell ref="B74:C74"/>
    <mergeCell ref="D70:H70"/>
    <mergeCell ref="D71:H71"/>
    <mergeCell ref="D72:H72"/>
    <mergeCell ref="D73:H73"/>
    <mergeCell ref="B70:C70"/>
    <mergeCell ref="B71:C71"/>
    <mergeCell ref="B72:C72"/>
    <mergeCell ref="B73:C73"/>
    <mergeCell ref="D74:H74"/>
    <mergeCell ref="H55:J55"/>
    <mergeCell ref="H56:J56"/>
    <mergeCell ref="B59:C59"/>
    <mergeCell ref="D59:G59"/>
    <mergeCell ref="D55:G55"/>
    <mergeCell ref="D56:G56"/>
    <mergeCell ref="D88:H88"/>
    <mergeCell ref="B89:C89"/>
    <mergeCell ref="D89:H89"/>
    <mergeCell ref="I89:J89"/>
    <mergeCell ref="I97:J97"/>
    <mergeCell ref="A75:J75"/>
    <mergeCell ref="A80:J80"/>
    <mergeCell ref="B76:C76"/>
    <mergeCell ref="B77:C77"/>
    <mergeCell ref="B78:C78"/>
    <mergeCell ref="B79:C79"/>
    <mergeCell ref="B81:C81"/>
    <mergeCell ref="D81:H81"/>
    <mergeCell ref="B82:C82"/>
    <mergeCell ref="D82:H82"/>
    <mergeCell ref="B83:C83"/>
    <mergeCell ref="D83:H83"/>
    <mergeCell ref="D76:H76"/>
    <mergeCell ref="D77:H77"/>
    <mergeCell ref="D78:H78"/>
    <mergeCell ref="D79:H79"/>
    <mergeCell ref="B86:C86"/>
    <mergeCell ref="D86:H86"/>
    <mergeCell ref="B87:C87"/>
    <mergeCell ref="B96:C96"/>
    <mergeCell ref="D96:H96"/>
    <mergeCell ref="B93:C93"/>
    <mergeCell ref="D93:H93"/>
    <mergeCell ref="B94:C94"/>
    <mergeCell ref="D94:H94"/>
    <mergeCell ref="I85:J85"/>
    <mergeCell ref="B97:C97"/>
    <mergeCell ref="D97:H97"/>
    <mergeCell ref="I91:J91"/>
    <mergeCell ref="I92:J92"/>
    <mergeCell ref="I93:J93"/>
    <mergeCell ref="I94:J94"/>
    <mergeCell ref="I95:J95"/>
    <mergeCell ref="I96:J96"/>
    <mergeCell ref="B95:C95"/>
    <mergeCell ref="I88:J88"/>
    <mergeCell ref="B85:C85"/>
    <mergeCell ref="D85:H85"/>
    <mergeCell ref="B91:C91"/>
    <mergeCell ref="D91:H91"/>
    <mergeCell ref="B92:C92"/>
    <mergeCell ref="D92:H92"/>
    <mergeCell ref="B88:C88"/>
    <mergeCell ref="A98:J98"/>
    <mergeCell ref="B99:C99"/>
    <mergeCell ref="D99:H99"/>
    <mergeCell ref="I99:J99"/>
    <mergeCell ref="B67:C67"/>
    <mergeCell ref="B68:C68"/>
    <mergeCell ref="A90:J90"/>
    <mergeCell ref="I70:J70"/>
    <mergeCell ref="I71:J71"/>
    <mergeCell ref="I72:J72"/>
    <mergeCell ref="I74:J74"/>
    <mergeCell ref="H67:J67"/>
    <mergeCell ref="I81:J81"/>
    <mergeCell ref="I83:J83"/>
    <mergeCell ref="I84:J84"/>
    <mergeCell ref="H68:J68"/>
    <mergeCell ref="I73:J73"/>
    <mergeCell ref="I86:J86"/>
    <mergeCell ref="I87:J87"/>
    <mergeCell ref="I82:J82"/>
    <mergeCell ref="I76:J76"/>
    <mergeCell ref="I77:J77"/>
    <mergeCell ref="I78:J78"/>
    <mergeCell ref="D95:H95"/>
    <mergeCell ref="B100:C100"/>
    <mergeCell ref="D100:H100"/>
    <mergeCell ref="I100:J100"/>
    <mergeCell ref="B101:C101"/>
    <mergeCell ref="D101:H101"/>
    <mergeCell ref="I101:J101"/>
    <mergeCell ref="B104:C104"/>
    <mergeCell ref="D104:H104"/>
    <mergeCell ref="I104:J104"/>
    <mergeCell ref="B102:C102"/>
    <mergeCell ref="D102:H102"/>
    <mergeCell ref="I102:J102"/>
    <mergeCell ref="B103:C103"/>
    <mergeCell ref="D103:H103"/>
    <mergeCell ref="I103:J103"/>
    <mergeCell ref="A106:J106"/>
    <mergeCell ref="B107:C107"/>
    <mergeCell ref="D107:H107"/>
    <mergeCell ref="I107:J107"/>
    <mergeCell ref="B105:C105"/>
    <mergeCell ref="D105:H105"/>
    <mergeCell ref="I105:J105"/>
    <mergeCell ref="B108:C108"/>
    <mergeCell ref="D108:H108"/>
    <mergeCell ref="I108:J108"/>
    <mergeCell ref="B109:C109"/>
    <mergeCell ref="D109:H109"/>
    <mergeCell ref="I109:J109"/>
    <mergeCell ref="B114:J114"/>
    <mergeCell ref="A118:J118"/>
    <mergeCell ref="A119:J119"/>
    <mergeCell ref="A155:J155"/>
    <mergeCell ref="B110:C110"/>
    <mergeCell ref="D110:H110"/>
    <mergeCell ref="I110:J110"/>
    <mergeCell ref="B113:J113"/>
    <mergeCell ref="A123:J127"/>
  </mergeCells>
  <phoneticPr fontId="4" type="noConversion"/>
  <pageMargins left="0.75" right="0.75" top="0.65" bottom="0.5" header="0.43" footer="0.56999999999999995"/>
  <pageSetup orientation="portrait" horizontalDpi="4294967293" r:id="rId1"/>
  <headerFooter alignWithMargins="0">
    <oddHeader>&amp;CCity of Superior Routine Assessment Method for Evaluating Wetland Functions (6/3/02) Data form rev. 08/2017</oddHeader>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SEH,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McNamara, Darienne</dc:creator>
  <cp:lastModifiedBy>McNamara, Darienne</cp:lastModifiedBy>
  <cp:lastPrinted>2018-06-27T19:24:09Z</cp:lastPrinted>
  <dcterms:created xsi:type="dcterms:W3CDTF">2006-11-20T18:19:50Z</dcterms:created>
  <dcterms:modified xsi:type="dcterms:W3CDTF">2024-03-01T14:49:35Z</dcterms:modified>
</cp:coreProperties>
</file>