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Z:\5631 SAMP\SAMP III\SAMP III General Permit Reauth\Functional Assessments\2023 Function Assess Data\S3\"/>
    </mc:Choice>
  </mc:AlternateContent>
  <xr:revisionPtr revIDLastSave="0" documentId="13_ncr:1_{468840B7-4400-4384-A3E1-6CFF616D0BFC}" xr6:coauthVersionLast="47" xr6:coauthVersionMax="47" xr10:uidLastSave="{00000000-0000-0000-0000-000000000000}"/>
  <workbookProtection workbookPassword="CC40" lockStructure="1"/>
  <bookViews>
    <workbookView xWindow="14295" yWindow="0" windowWidth="14610" windowHeight="1558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7" i="1"/>
  <c r="C16" i="1"/>
  <c r="B102" i="1" l="1"/>
  <c r="B101" i="1"/>
  <c r="B95" i="1"/>
  <c r="B84" i="1"/>
  <c r="B103" i="1"/>
  <c r="B91" i="1"/>
  <c r="B79" i="1" l="1"/>
  <c r="B82" i="1" s="1"/>
  <c r="B74" i="1"/>
  <c r="B110" i="1"/>
  <c r="C24" i="1" s="1"/>
  <c r="B105" i="1"/>
  <c r="C23" i="1" s="1"/>
  <c r="B97" i="1"/>
  <c r="C22" i="1" s="1"/>
  <c r="B15" i="1"/>
  <c r="B16" i="1"/>
  <c r="B17" i="1"/>
  <c r="B18" i="1"/>
  <c r="B81" i="1" l="1"/>
  <c r="B89" i="1" s="1"/>
  <c r="C21" i="1" s="1"/>
  <c r="C20" i="1"/>
</calcChain>
</file>

<file path=xl/sharedStrings.xml><?xml version="1.0" encoding="utf-8"?>
<sst xmlns="http://schemas.openxmlformats.org/spreadsheetml/2006/main" count="175" uniqueCount="100">
  <si>
    <t>GENERAL INFORMATION</t>
  </si>
  <si>
    <t>Storm Basin (subwatershed)</t>
  </si>
  <si>
    <t>Location</t>
  </si>
  <si>
    <t>Wetland Size approx. acres</t>
  </si>
  <si>
    <t xml:space="preserve">Climate </t>
  </si>
  <si>
    <t>norm/wet/dry</t>
  </si>
  <si>
    <t>1/4</t>
  </si>
  <si>
    <t>Sec</t>
  </si>
  <si>
    <t>Town</t>
  </si>
  <si>
    <t>Range</t>
  </si>
  <si>
    <t>WETLAND ID NO.</t>
  </si>
  <si>
    <t>Evaluator(s)</t>
  </si>
  <si>
    <t>Date(s) of Visit</t>
  </si>
  <si>
    <t>Wetland Type(s)</t>
  </si>
  <si>
    <t>Photo File No.s</t>
  </si>
  <si>
    <t>Other Assoc. Maps/Files/Sheets</t>
  </si>
  <si>
    <t>SUMMARY TABLE</t>
  </si>
  <si>
    <t>Functional Index Score</t>
  </si>
  <si>
    <t>Functional Index Rating (High, Medium, Low)</t>
  </si>
  <si>
    <t>Comments</t>
  </si>
  <si>
    <t>FUNCTIONS                             (and Related Values)</t>
  </si>
  <si>
    <t>1. Special Features Identified?</t>
  </si>
  <si>
    <t>2. Plant Community Integrity</t>
  </si>
  <si>
    <t>Plant Comm. 1</t>
  </si>
  <si>
    <t>Plant Comm. 2</t>
  </si>
  <si>
    <t>Plant Comm. 3</t>
  </si>
  <si>
    <t>Plant Comm. 4</t>
  </si>
  <si>
    <t>Y / N</t>
  </si>
  <si>
    <t>Average Weighted Score/Rating</t>
  </si>
  <si>
    <t>3. Hydrologic Integrity</t>
  </si>
  <si>
    <t>5. Flood &amp; Stormwater Attenutation</t>
  </si>
  <si>
    <t>6. Water Quality Protection</t>
  </si>
  <si>
    <t>7. Aesthetics/Rec./Edu./Cultural</t>
  </si>
  <si>
    <t>4. Wildlife Habitat Integrity/Quality</t>
  </si>
  <si>
    <t>II. OVERALL PLANT COMMUNITY INTEGRITY</t>
  </si>
  <si>
    <t>ID Community Types using Key A</t>
  </si>
  <si>
    <t>% of Wetland Area</t>
  </si>
  <si>
    <t>Community Quality (Key B)</t>
  </si>
  <si>
    <t>Community Type</t>
  </si>
  <si>
    <t>Dominants</t>
  </si>
  <si>
    <t>Non-Dominants</t>
  </si>
  <si>
    <t>Invasive/Exotic</t>
  </si>
  <si>
    <t>COMMENTS</t>
  </si>
  <si>
    <r>
      <t xml:space="preserve">FUNCTIONAL INDEX SCORE     </t>
    </r>
    <r>
      <rPr>
        <sz val="8"/>
        <rFont val="Arial"/>
        <family val="2"/>
      </rPr>
      <t>(L=1.0; M=5.0; H=9.0)</t>
    </r>
  </si>
  <si>
    <t>QUES.       NO.</t>
  </si>
  <si>
    <t>I. SPECIAL FEATURES</t>
  </si>
  <si>
    <t>A</t>
  </si>
  <si>
    <t>1)</t>
  </si>
  <si>
    <t>2)</t>
  </si>
  <si>
    <t>B</t>
  </si>
  <si>
    <t>C</t>
  </si>
  <si>
    <t>D</t>
  </si>
  <si>
    <t>E</t>
  </si>
  <si>
    <t>Comm. 1</t>
  </si>
  <si>
    <t>Comm. 2</t>
  </si>
  <si>
    <t>Comm. 3</t>
  </si>
  <si>
    <t>Comm. 4</t>
  </si>
  <si>
    <t>Index Score = (1*%)+(2*%)+(3*%)+(4*%)</t>
  </si>
  <si>
    <r>
      <t xml:space="preserve">FUNCTIONAL           INDEX RATING                      </t>
    </r>
    <r>
      <rPr>
        <sz val="10"/>
        <rFont val="Arial"/>
        <family val="2"/>
      </rPr>
      <t xml:space="preserve">  </t>
    </r>
    <r>
      <rPr>
        <sz val="5"/>
        <rFont val="Arial"/>
        <family val="2"/>
      </rPr>
      <t>(L=1.0-3.0; M=3.1-6.9; H=7.0-9.0)</t>
    </r>
  </si>
  <si>
    <t>Avg. Score</t>
  </si>
  <si>
    <t>III. HYDROLOGIC INTEGRITY EVALUATION</t>
  </si>
  <si>
    <t>Index Score =(4+5+6)/3</t>
  </si>
  <si>
    <t>IV. WILDLIFE HABITAT INTEGRITY / QUALITY</t>
  </si>
  <si>
    <r>
      <t>Index Score</t>
    </r>
    <r>
      <rPr>
        <sz val="6"/>
        <rFont val="Arial"/>
        <family val="2"/>
      </rPr>
      <t>=</t>
    </r>
    <r>
      <rPr>
        <sz val="7"/>
        <rFont val="Arial"/>
      </rPr>
      <t>(7</t>
    </r>
    <r>
      <rPr>
        <sz val="6"/>
        <rFont val="Arial"/>
        <family val="2"/>
      </rPr>
      <t>+</t>
    </r>
    <r>
      <rPr>
        <sz val="7"/>
        <rFont val="Arial"/>
      </rPr>
      <t>8</t>
    </r>
    <r>
      <rPr>
        <sz val="6"/>
        <rFont val="Arial"/>
        <family val="2"/>
      </rPr>
      <t>+</t>
    </r>
    <r>
      <rPr>
        <sz val="7"/>
        <rFont val="Arial"/>
      </rPr>
      <t>(9</t>
    </r>
    <r>
      <rPr>
        <sz val="6"/>
        <rFont val="Arial"/>
        <family val="2"/>
      </rPr>
      <t>+</t>
    </r>
    <r>
      <rPr>
        <sz val="7"/>
        <rFont val="Arial"/>
      </rPr>
      <t>10</t>
    </r>
    <r>
      <rPr>
        <sz val="6"/>
        <rFont val="Arial"/>
        <family val="2"/>
      </rPr>
      <t>+</t>
    </r>
    <r>
      <rPr>
        <sz val="7"/>
        <rFont val="Arial"/>
      </rPr>
      <t>11</t>
    </r>
    <r>
      <rPr>
        <sz val="6"/>
        <rFont val="Arial"/>
        <family val="2"/>
      </rPr>
      <t>+</t>
    </r>
    <r>
      <rPr>
        <sz val="7"/>
        <rFont val="Arial"/>
      </rPr>
      <t>12</t>
    </r>
    <r>
      <rPr>
        <sz val="6"/>
        <rFont val="Arial"/>
        <family val="2"/>
      </rPr>
      <t>+</t>
    </r>
    <r>
      <rPr>
        <sz val="7"/>
        <rFont val="Arial"/>
      </rPr>
      <t>13</t>
    </r>
    <r>
      <rPr>
        <sz val="6"/>
        <rFont val="Arial"/>
        <family val="2"/>
      </rPr>
      <t>+</t>
    </r>
    <r>
      <rPr>
        <sz val="7"/>
        <rFont val="Arial"/>
      </rPr>
      <t>14)/6)/3</t>
    </r>
  </si>
  <si>
    <t>V. FLOOD &amp; STORMWATER ATTENUATION EVALUATION</t>
  </si>
  <si>
    <t>Index score= (15+16+17+18+19+20)/6</t>
  </si>
  <si>
    <t>VI. PROTECTION OF WATER QUALITY</t>
  </si>
  <si>
    <t>Index score= (21+22+23+24+25+26)/6</t>
  </si>
  <si>
    <t>NOTES:</t>
  </si>
  <si>
    <t>Identify any noteworthy wildlife species observed or in envidence in the wetland or on adjacent lands:</t>
  </si>
  <si>
    <t>(refer to species listed in Special Features No. 1. E. 2)</t>
  </si>
  <si>
    <t>Additional Notes/Sketch</t>
  </si>
  <si>
    <t>Limiting Conditions:</t>
  </si>
  <si>
    <t>Note: Refer to routine assessment (10 Pages, dated 06/03/02) for complete text and rating criteria.</t>
  </si>
  <si>
    <t>affecting surrounding properties? If yes to Special Features No. 1.B., describe conditions.</t>
  </si>
  <si>
    <t>V. AESTHETICS/ RECREATION/ EDUCATION/ CULTURAL/ SCIENCE</t>
  </si>
  <si>
    <t>WWI Type(s) &amp; Size (acres)</t>
  </si>
  <si>
    <t xml:space="preserve">Does the wetland have the potential for hydrologic or vegetative restoration without negatively </t>
  </si>
  <si>
    <t>S3-24-61</t>
  </si>
  <si>
    <t>NE</t>
  </si>
  <si>
    <t>SW</t>
  </si>
  <si>
    <t>dry</t>
  </si>
  <si>
    <t>WETLAND ID: S3-24-61</t>
  </si>
  <si>
    <t>M</t>
  </si>
  <si>
    <t>bermed/impounded</t>
  </si>
  <si>
    <t>H</t>
  </si>
  <si>
    <t>depression, no channels apparent</t>
  </si>
  <si>
    <t>L</t>
  </si>
  <si>
    <t>mowed turf surrounding</t>
  </si>
  <si>
    <t>Faxon Creek</t>
  </si>
  <si>
    <t>N</t>
  </si>
  <si>
    <t>No</t>
  </si>
  <si>
    <t>Not Mapped</t>
  </si>
  <si>
    <t>Poa pratensis</t>
  </si>
  <si>
    <t>Taraxacum offcinale, Cirsium arvense, Plantago major, Tanacetum vulgare</t>
  </si>
  <si>
    <t>Poa pratensis, Taraxacum offcinale, Cirsium arvense, Plantago major, Tanacetum vulgare</t>
  </si>
  <si>
    <t>Upland</t>
  </si>
  <si>
    <t>Low</t>
  </si>
  <si>
    <t xml:space="preserve">New basin in SAMP III. First evaluated in 2018 from roadside (no landowner permission granted), wetland species were noted at that time. Evaluated in 2023 (3 yrs drought since last survey) and no wetland species found. </t>
  </si>
  <si>
    <t>D. McNamara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</si>
</sst>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b/>
      <sz val="12"/>
      <name val="Arial"/>
      <family val="2"/>
    </font>
    <font>
      <sz val="10"/>
      <color indexed="9"/>
      <name val="Arial"/>
      <family val="2"/>
    </font>
    <font>
      <b/>
      <sz val="10"/>
      <name val="Arial"/>
      <family val="2"/>
    </font>
    <font>
      <sz val="8"/>
      <name val="Arial"/>
    </font>
    <font>
      <sz val="9"/>
      <name val="Arial"/>
    </font>
    <font>
      <sz val="8"/>
      <name val="Arial"/>
      <family val="2"/>
    </font>
    <font>
      <sz val="6"/>
      <name val="Arial"/>
      <family val="2"/>
    </font>
    <font>
      <sz val="10"/>
      <name val="Arial"/>
      <family val="2"/>
    </font>
    <font>
      <sz val="5"/>
      <name val="Arial"/>
      <family val="2"/>
    </font>
    <font>
      <sz val="7"/>
      <name val="Arial"/>
    </font>
    <font>
      <i/>
      <sz val="8"/>
      <name val="Arial"/>
      <family val="2"/>
    </font>
    <font>
      <b/>
      <sz val="10"/>
      <name val="Arial"/>
    </font>
    <font>
      <sz val="10"/>
      <name val="Arial"/>
    </font>
    <font>
      <sz val="7"/>
      <name val="Arial"/>
      <family val="2"/>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1">
    <xf numFmtId="0" fontId="0" fillId="0" borderId="0"/>
  </cellStyleXfs>
  <cellXfs count="160">
    <xf numFmtId="0" fontId="0" fillId="0" borderId="0" xfId="0"/>
    <xf numFmtId="0" fontId="3" fillId="0" borderId="0" xfId="0" applyFont="1"/>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3" fillId="0" borderId="7" xfId="0" applyFont="1" applyBorder="1"/>
    <xf numFmtId="0" fontId="3" fillId="0" borderId="8" xfId="0" applyFont="1" applyBorder="1"/>
    <xf numFmtId="49" fontId="5" fillId="0" borderId="8" xfId="0" applyNumberFormat="1" applyFont="1" applyBorder="1" applyAlignment="1">
      <alignment wrapText="1"/>
    </xf>
    <xf numFmtId="0" fontId="5" fillId="0" borderId="8" xfId="0" applyFont="1" applyBorder="1" applyAlignment="1">
      <alignment wrapText="1"/>
    </xf>
    <xf numFmtId="0" fontId="5" fillId="0" borderId="2" xfId="0" applyFont="1" applyBorder="1" applyAlignment="1">
      <alignment horizontal="left"/>
    </xf>
    <xf numFmtId="0" fontId="0" fillId="0" borderId="2" xfId="0" applyBorder="1" applyAlignment="1">
      <alignment horizontal="left"/>
    </xf>
    <xf numFmtId="0" fontId="0" fillId="2" borderId="6" xfId="0" applyFill="1" applyBorder="1"/>
    <xf numFmtId="0" fontId="3" fillId="0" borderId="9" xfId="0" applyFont="1" applyBorder="1" applyAlignment="1">
      <alignment horizontal="center" wrapText="1"/>
    </xf>
    <xf numFmtId="0" fontId="4" fillId="0" borderId="2" xfId="0" applyFont="1" applyBorder="1" applyAlignment="1">
      <alignment horizontal="right"/>
    </xf>
    <xf numFmtId="0" fontId="0" fillId="0" borderId="10" xfId="0" applyBorder="1"/>
    <xf numFmtId="0" fontId="4" fillId="0" borderId="5" xfId="0" applyFont="1" applyBorder="1" applyAlignment="1">
      <alignment horizontal="right"/>
    </xf>
    <xf numFmtId="0" fontId="4" fillId="0" borderId="11" xfId="0" applyFont="1" applyBorder="1"/>
    <xf numFmtId="0" fontId="0" fillId="0" borderId="6" xfId="0" applyBorder="1" applyAlignment="1">
      <alignment horizontal="left"/>
    </xf>
    <xf numFmtId="0" fontId="0" fillId="0" borderId="12" xfId="0" applyBorder="1" applyAlignment="1">
      <alignment horizontal="left"/>
    </xf>
    <xf numFmtId="0" fontId="4" fillId="0" borderId="7" xfId="0" applyFont="1" applyBorder="1" applyAlignment="1">
      <alignment horizontal="right"/>
    </xf>
    <xf numFmtId="0" fontId="0" fillId="0" borderId="2" xfId="0" applyBorder="1" applyAlignment="1">
      <alignment horizontal="center"/>
    </xf>
    <xf numFmtId="0" fontId="0" fillId="0" borderId="2" xfId="0" applyBorder="1" applyAlignment="1">
      <alignment horizontal="right"/>
    </xf>
    <xf numFmtId="0" fontId="0" fillId="0" borderId="14" xfId="0" applyBorder="1" applyAlignment="1">
      <alignment horizontal="right"/>
    </xf>
    <xf numFmtId="0" fontId="0" fillId="0" borderId="14" xfId="0" applyBorder="1"/>
    <xf numFmtId="0" fontId="10" fillId="0" borderId="15" xfId="0" applyFont="1" applyBorder="1" applyAlignment="1">
      <alignment horizontal="left"/>
    </xf>
    <xf numFmtId="0" fontId="10" fillId="0" borderId="16" xfId="0" applyFont="1" applyBorder="1" applyAlignment="1">
      <alignment horizontal="left"/>
    </xf>
    <xf numFmtId="0" fontId="3" fillId="0" borderId="17" xfId="0" applyFont="1" applyBorder="1"/>
    <xf numFmtId="0" fontId="0" fillId="0" borderId="0" xfId="0" applyAlignment="1">
      <alignment horizontal="left"/>
    </xf>
    <xf numFmtId="164" fontId="0" fillId="0" borderId="1" xfId="0" applyNumberFormat="1" applyBorder="1" applyAlignment="1">
      <alignment horizontal="center"/>
    </xf>
    <xf numFmtId="164" fontId="0" fillId="0" borderId="4" xfId="0" applyNumberFormat="1" applyBorder="1" applyAlignment="1">
      <alignment horizontal="center"/>
    </xf>
    <xf numFmtId="0" fontId="0" fillId="0" borderId="18" xfId="0" applyBorder="1" applyAlignment="1">
      <alignment horizontal="left" wrapText="1"/>
    </xf>
    <xf numFmtId="0" fontId="5" fillId="0" borderId="8" xfId="0" applyFont="1" applyBorder="1" applyAlignment="1">
      <alignment horizontal="left" wrapText="1"/>
    </xf>
    <xf numFmtId="9" fontId="5" fillId="0" borderId="1" xfId="0" applyNumberFormat="1" applyFont="1" applyBorder="1" applyAlignment="1">
      <alignment horizontal="center"/>
    </xf>
    <xf numFmtId="0" fontId="0" fillId="0" borderId="2" xfId="0" applyBorder="1" applyAlignment="1">
      <alignment wrapText="1"/>
    </xf>
    <xf numFmtId="14" fontId="0" fillId="0" borderId="6" xfId="0" applyNumberFormat="1" applyBorder="1"/>
    <xf numFmtId="0" fontId="8" fillId="0" borderId="0" xfId="0" applyFont="1"/>
    <xf numFmtId="0" fontId="8" fillId="0" borderId="0" xfId="0" applyFont="1" applyAlignment="1">
      <alignment horizontal="left"/>
    </xf>
    <xf numFmtId="0" fontId="0" fillId="0" borderId="6" xfId="0" applyBorder="1" applyAlignment="1">
      <alignment wrapText="1"/>
    </xf>
    <xf numFmtId="0" fontId="3" fillId="0" borderId="46" xfId="0" applyFont="1" applyBorder="1" applyAlignment="1">
      <alignment horizontal="center" vertical="center" wrapText="1"/>
    </xf>
    <xf numFmtId="0" fontId="1" fillId="0" borderId="33" xfId="0" applyFont="1" applyBorder="1"/>
    <xf numFmtId="14" fontId="6" fillId="0" borderId="1" xfId="0" applyNumberFormat="1" applyFont="1" applyBorder="1"/>
    <xf numFmtId="0" fontId="8" fillId="0" borderId="6" xfId="0" applyFont="1" applyBorder="1"/>
    <xf numFmtId="0" fontId="3" fillId="0" borderId="8" xfId="0" applyFont="1" applyBorder="1" applyAlignment="1">
      <alignment horizontal="center"/>
    </xf>
    <xf numFmtId="0" fontId="3" fillId="0" borderId="8" xfId="0" applyFont="1" applyBorder="1" applyAlignment="1">
      <alignment horizontal="left"/>
    </xf>
    <xf numFmtId="0" fontId="3" fillId="0" borderId="23" xfId="0" applyFont="1" applyBorder="1" applyAlignment="1">
      <alignment horizontal="left"/>
    </xf>
    <xf numFmtId="0" fontId="0" fillId="0" borderId="6" xfId="0" applyBorder="1" applyAlignment="1">
      <alignment horizontal="center"/>
    </xf>
    <xf numFmtId="0" fontId="0" fillId="0" borderId="12" xfId="0" applyBorder="1" applyAlignment="1">
      <alignment horizontal="center"/>
    </xf>
    <xf numFmtId="0" fontId="2" fillId="3" borderId="21" xfId="0" applyFont="1" applyFill="1" applyBorder="1" applyAlignment="1">
      <alignment horizontal="center" wrapText="1"/>
    </xf>
    <xf numFmtId="0" fontId="0" fillId="3" borderId="2" xfId="0" applyFill="1" applyBorder="1" applyAlignment="1">
      <alignment horizontal="center" wrapText="1"/>
    </xf>
    <xf numFmtId="0" fontId="0" fillId="0" borderId="18" xfId="0" applyBorder="1" applyAlignment="1">
      <alignment horizontal="center" wrapText="1"/>
    </xf>
    <xf numFmtId="0" fontId="0" fillId="0" borderId="8" xfId="0" applyBorder="1" applyAlignment="1">
      <alignment horizontal="center" wrapText="1"/>
    </xf>
    <xf numFmtId="0" fontId="0" fillId="0" borderId="22" xfId="0" applyBorder="1" applyAlignment="1">
      <alignment horizontal="left" wrapText="1"/>
    </xf>
    <xf numFmtId="0" fontId="0" fillId="0" borderId="23" xfId="0" applyBorder="1" applyAlignment="1">
      <alignment horizontal="left" wrapText="1"/>
    </xf>
    <xf numFmtId="0" fontId="0" fillId="0" borderId="1" xfId="0" applyBorder="1" applyAlignment="1">
      <alignment horizontal="center"/>
    </xf>
    <xf numFmtId="0" fontId="0" fillId="0" borderId="4"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3" fillId="0" borderId="10" xfId="0" applyFont="1" applyBorder="1" applyAlignment="1">
      <alignment horizontal="center" wrapText="1"/>
    </xf>
    <xf numFmtId="0" fontId="3" fillId="0" borderId="9" xfId="0" applyFont="1" applyBorder="1" applyAlignment="1">
      <alignment horizontal="center" wrapText="1"/>
    </xf>
    <xf numFmtId="0" fontId="3" fillId="0" borderId="9" xfId="0" applyFont="1" applyBorder="1" applyAlignment="1">
      <alignment horizontal="left" vertical="top" wrapText="1"/>
    </xf>
    <xf numFmtId="0" fontId="3" fillId="0" borderId="26" xfId="0" applyFont="1" applyBorder="1" applyAlignment="1">
      <alignment horizontal="left" vertical="top" wrapText="1"/>
    </xf>
    <xf numFmtId="0" fontId="1" fillId="0" borderId="17"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0" fillId="2" borderId="6" xfId="0" applyFill="1" applyBorder="1" applyAlignment="1">
      <alignment horizontal="center"/>
    </xf>
    <xf numFmtId="0" fontId="8" fillId="0" borderId="19" xfId="0" applyFont="1" applyBorder="1" applyAlignment="1">
      <alignment horizontal="left"/>
    </xf>
    <xf numFmtId="0" fontId="0" fillId="0" borderId="20" xfId="0" applyBorder="1"/>
    <xf numFmtId="0" fontId="5" fillId="0" borderId="3" xfId="0" applyFont="1" applyBorder="1" applyAlignment="1">
      <alignment horizontal="left"/>
    </xf>
    <xf numFmtId="0" fontId="5" fillId="0" borderId="4" xfId="0" applyFont="1" applyBorder="1" applyAlignment="1">
      <alignment horizontal="left"/>
    </xf>
    <xf numFmtId="0" fontId="0" fillId="0" borderId="0" xfId="0" applyAlignment="1">
      <alignment horizontal="center"/>
    </xf>
    <xf numFmtId="0" fontId="5" fillId="0" borderId="2" xfId="0" applyFont="1" applyBorder="1" applyAlignment="1">
      <alignment horizontal="left"/>
    </xf>
    <xf numFmtId="0" fontId="5" fillId="0" borderId="1" xfId="0" applyFont="1" applyBorder="1" applyAlignment="1">
      <alignment horizontal="left"/>
    </xf>
    <xf numFmtId="164" fontId="0" fillId="0" borderId="1" xfId="0" applyNumberFormat="1" applyBorder="1" applyAlignment="1">
      <alignment horizontal="center"/>
    </xf>
    <xf numFmtId="164" fontId="8" fillId="0" borderId="1" xfId="0" applyNumberFormat="1" applyFont="1" applyBorder="1" applyAlignment="1">
      <alignment horizontal="center"/>
    </xf>
    <xf numFmtId="164" fontId="8" fillId="0" borderId="4" xfId="0" applyNumberFormat="1" applyFont="1" applyBorder="1" applyAlignment="1">
      <alignment horizontal="center"/>
    </xf>
    <xf numFmtId="164" fontId="0" fillId="0" borderId="4" xfId="0" applyNumberFormat="1" applyBorder="1" applyAlignment="1">
      <alignment horizontal="center"/>
    </xf>
    <xf numFmtId="0" fontId="0" fillId="0" borderId="1" xfId="0" applyBorder="1" applyAlignment="1">
      <alignment horizontal="left"/>
    </xf>
    <xf numFmtId="0" fontId="0" fillId="0" borderId="24" xfId="0" applyBorder="1" applyAlignment="1">
      <alignment horizontal="left"/>
    </xf>
    <xf numFmtId="0" fontId="8" fillId="0" borderId="1" xfId="0" applyFont="1" applyBorder="1" applyAlignment="1">
      <alignment horizontal="left"/>
    </xf>
    <xf numFmtId="0" fontId="0" fillId="0" borderId="9" xfId="0" applyBorder="1" applyAlignment="1">
      <alignment horizontal="center"/>
    </xf>
    <xf numFmtId="0" fontId="0" fillId="0" borderId="9" xfId="0" applyBorder="1" applyAlignment="1">
      <alignment horizontal="left"/>
    </xf>
    <xf numFmtId="0" fontId="0" fillId="0" borderId="26" xfId="0" applyBorder="1" applyAlignment="1">
      <alignment horizontal="left"/>
    </xf>
    <xf numFmtId="0" fontId="3" fillId="0" borderId="27" xfId="0" applyFont="1" applyBorder="1" applyAlignment="1">
      <alignment horizontal="left"/>
    </xf>
    <xf numFmtId="0" fontId="0" fillId="0" borderId="4" xfId="0" applyBorder="1" applyAlignment="1">
      <alignment horizontal="left"/>
    </xf>
    <xf numFmtId="0" fontId="0" fillId="0" borderId="25" xfId="0" applyBorder="1" applyAlignment="1">
      <alignment horizontal="left"/>
    </xf>
    <xf numFmtId="0" fontId="0" fillId="0" borderId="0" xfId="0" applyAlignment="1">
      <alignment horizontal="left"/>
    </xf>
    <xf numFmtId="0" fontId="1" fillId="0" borderId="0" xfId="0" applyFont="1" applyAlignment="1">
      <alignment horizontal="left"/>
    </xf>
    <xf numFmtId="0" fontId="11" fillId="0" borderId="8" xfId="0" applyFont="1" applyBorder="1" applyAlignment="1">
      <alignment horizontal="left"/>
    </xf>
    <xf numFmtId="0" fontId="11" fillId="0" borderId="23" xfId="0" applyFont="1" applyBorder="1" applyAlignment="1">
      <alignment horizontal="left"/>
    </xf>
    <xf numFmtId="0" fontId="0" fillId="2" borderId="1" xfId="0" applyFill="1" applyBorder="1" applyAlignment="1">
      <alignment horizontal="center"/>
    </xf>
    <xf numFmtId="0" fontId="0" fillId="2" borderId="24" xfId="0" applyFill="1" applyBorder="1" applyAlignment="1">
      <alignment horizontal="center"/>
    </xf>
    <xf numFmtId="0" fontId="8" fillId="0" borderId="1" xfId="0" applyFont="1" applyBorder="1" applyAlignment="1">
      <alignment horizontal="center"/>
    </xf>
    <xf numFmtId="0" fontId="12" fillId="0" borderId="27" xfId="0" applyFont="1" applyBorder="1" applyAlignment="1">
      <alignment horizontal="left"/>
    </xf>
    <xf numFmtId="9" fontId="13" fillId="0" borderId="27" xfId="0" applyNumberFormat="1" applyFont="1" applyBorder="1" applyAlignment="1">
      <alignment horizontal="center"/>
    </xf>
    <xf numFmtId="0" fontId="13" fillId="0" borderId="27" xfId="0" applyFont="1" applyBorder="1" applyAlignment="1">
      <alignment horizontal="left"/>
    </xf>
    <xf numFmtId="0" fontId="13" fillId="0" borderId="28" xfId="0" applyFont="1" applyBorder="1" applyAlignment="1">
      <alignment horizontal="left"/>
    </xf>
    <xf numFmtId="0" fontId="11" fillId="0" borderId="6" xfId="0" applyFont="1" applyBorder="1" applyAlignment="1">
      <alignment horizontal="left"/>
    </xf>
    <xf numFmtId="0" fontId="11" fillId="0" borderId="12" xfId="0" applyFont="1" applyBorder="1" applyAlignment="1">
      <alignment horizontal="left"/>
    </xf>
    <xf numFmtId="0" fontId="11" fillId="0" borderId="1" xfId="0" applyFont="1" applyBorder="1" applyAlignment="1">
      <alignment horizontal="left"/>
    </xf>
    <xf numFmtId="0" fontId="11" fillId="0" borderId="24" xfId="0" applyFont="1" applyBorder="1" applyAlignment="1">
      <alignment horizontal="left"/>
    </xf>
    <xf numFmtId="0" fontId="0" fillId="2" borderId="29" xfId="0" applyFill="1" applyBorder="1" applyAlignment="1">
      <alignment horizontal="center"/>
    </xf>
    <xf numFmtId="0" fontId="0" fillId="2" borderId="33" xfId="0" applyFill="1" applyBorder="1" applyAlignment="1">
      <alignment horizontal="center"/>
    </xf>
    <xf numFmtId="0" fontId="0" fillId="2" borderId="30" xfId="0" applyFill="1" applyBorder="1" applyAlignment="1">
      <alignment horizontal="center"/>
    </xf>
    <xf numFmtId="0" fontId="1" fillId="0" borderId="33" xfId="0" applyFont="1" applyBorder="1" applyAlignment="1">
      <alignment horizontal="left"/>
    </xf>
    <xf numFmtId="0" fontId="1" fillId="0" borderId="30" xfId="0" applyFont="1" applyBorder="1" applyAlignment="1">
      <alignment horizontal="left"/>
    </xf>
    <xf numFmtId="0" fontId="1" fillId="0" borderId="29" xfId="0" applyFont="1" applyBorder="1" applyAlignment="1">
      <alignment horizontal="left"/>
    </xf>
    <xf numFmtId="0" fontId="3" fillId="0" borderId="47" xfId="0" applyFont="1" applyBorder="1" applyAlignment="1">
      <alignment horizontal="center" wrapText="1"/>
    </xf>
    <xf numFmtId="0" fontId="1" fillId="0" borderId="5" xfId="0" applyFont="1" applyBorder="1" applyAlignment="1">
      <alignment horizontal="left"/>
    </xf>
    <xf numFmtId="0" fontId="1" fillId="0" borderId="6" xfId="0" applyFont="1" applyBorder="1" applyAlignment="1">
      <alignment horizontal="left"/>
    </xf>
    <xf numFmtId="0" fontId="1" fillId="0" borderId="12" xfId="0" applyFont="1" applyBorder="1" applyAlignment="1">
      <alignment horizontal="left"/>
    </xf>
    <xf numFmtId="9" fontId="0" fillId="0" borderId="27" xfId="0" applyNumberFormat="1" applyBorder="1" applyAlignment="1">
      <alignment horizontal="center"/>
    </xf>
    <xf numFmtId="0" fontId="8" fillId="0" borderId="27" xfId="0" applyFont="1" applyBorder="1" applyAlignment="1">
      <alignment horizontal="left"/>
    </xf>
    <xf numFmtId="0" fontId="0" fillId="0" borderId="28" xfId="0" applyBorder="1" applyAlignment="1">
      <alignment horizontal="left"/>
    </xf>
    <xf numFmtId="0" fontId="1" fillId="0" borderId="34"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0" fillId="2" borderId="31" xfId="0" applyFill="1" applyBorder="1" applyAlignment="1">
      <alignment horizontal="center"/>
    </xf>
    <xf numFmtId="0" fontId="0" fillId="2" borderId="13" xfId="0" applyFill="1" applyBorder="1" applyAlignment="1">
      <alignment horizontal="center"/>
    </xf>
    <xf numFmtId="0" fontId="0" fillId="2" borderId="32" xfId="0" applyFill="1" applyBorder="1" applyAlignment="1">
      <alignment horizontal="center"/>
    </xf>
    <xf numFmtId="164" fontId="0" fillId="0" borderId="15" xfId="0" applyNumberFormat="1" applyBorder="1" applyAlignment="1">
      <alignment horizontal="center"/>
    </xf>
    <xf numFmtId="0" fontId="8" fillId="0" borderId="15" xfId="0" applyFont="1" applyBorder="1" applyAlignment="1">
      <alignment horizontal="center"/>
    </xf>
    <xf numFmtId="0" fontId="0" fillId="0" borderId="15" xfId="0" applyBorder="1" applyAlignment="1">
      <alignment horizontal="center"/>
    </xf>
    <xf numFmtId="0" fontId="10" fillId="0" borderId="15" xfId="0" applyFont="1" applyBorder="1" applyAlignment="1">
      <alignment horizontal="left"/>
    </xf>
    <xf numFmtId="0" fontId="10" fillId="0" borderId="16" xfId="0" applyFont="1" applyBorder="1" applyAlignment="1">
      <alignment horizontal="left"/>
    </xf>
    <xf numFmtId="0" fontId="10" fillId="0" borderId="4" xfId="0" applyFont="1" applyBorder="1" applyAlignment="1">
      <alignment horizontal="left"/>
    </xf>
    <xf numFmtId="0" fontId="10" fillId="0" borderId="25" xfId="0" applyFont="1" applyBorder="1" applyAlignment="1">
      <alignment horizontal="left"/>
    </xf>
    <xf numFmtId="164" fontId="0" fillId="0" borderId="6" xfId="0" applyNumberFormat="1" applyBorder="1" applyAlignment="1">
      <alignment horizontal="center"/>
    </xf>
    <xf numFmtId="0" fontId="8" fillId="0" borderId="6" xfId="0" applyFont="1" applyBorder="1" applyAlignment="1">
      <alignment horizontal="center"/>
    </xf>
    <xf numFmtId="0" fontId="6" fillId="0" borderId="1" xfId="0" applyFont="1" applyBorder="1" applyAlignment="1">
      <alignment horizontal="left"/>
    </xf>
    <xf numFmtId="0" fontId="6" fillId="0" borderId="24" xfId="0" applyFont="1" applyBorder="1" applyAlignment="1">
      <alignment horizontal="left"/>
    </xf>
    <xf numFmtId="0" fontId="8" fillId="0" borderId="4" xfId="0" applyFont="1" applyBorder="1" applyAlignment="1">
      <alignment horizontal="center"/>
    </xf>
    <xf numFmtId="0" fontId="14" fillId="0" borderId="6" xfId="0" applyFont="1" applyBorder="1" applyAlignment="1">
      <alignment horizontal="left"/>
    </xf>
    <xf numFmtId="0" fontId="14" fillId="0" borderId="12" xfId="0" applyFont="1" applyBorder="1" applyAlignment="1">
      <alignment horizontal="left"/>
    </xf>
    <xf numFmtId="0" fontId="14" fillId="0" borderId="1" xfId="0" applyFont="1" applyBorder="1" applyAlignment="1">
      <alignment horizontal="left"/>
    </xf>
    <xf numFmtId="0" fontId="14" fillId="0" borderId="24" xfId="0" applyFont="1" applyBorder="1" applyAlignment="1">
      <alignment horizontal="left"/>
    </xf>
    <xf numFmtId="0" fontId="7" fillId="0" borderId="1" xfId="0" applyFont="1" applyBorder="1" applyAlignment="1">
      <alignment horizontal="left"/>
    </xf>
    <xf numFmtId="0" fontId="7" fillId="0" borderId="24" xfId="0" applyFont="1" applyBorder="1" applyAlignment="1">
      <alignment horizontal="left"/>
    </xf>
    <xf numFmtId="0" fontId="1" fillId="0" borderId="37" xfId="0" applyFont="1" applyBorder="1" applyAlignment="1">
      <alignment horizontal="left"/>
    </xf>
    <xf numFmtId="0" fontId="1" fillId="0" borderId="38" xfId="0" applyFont="1" applyBorder="1" applyAlignment="1">
      <alignment horizontal="left"/>
    </xf>
    <xf numFmtId="0" fontId="1" fillId="0" borderId="39" xfId="0" applyFont="1" applyBorder="1" applyAlignment="1">
      <alignment horizontal="left"/>
    </xf>
    <xf numFmtId="0" fontId="8" fillId="0" borderId="31" xfId="0" applyFont="1" applyBorder="1" applyAlignment="1">
      <alignment horizontal="left"/>
    </xf>
    <xf numFmtId="0" fontId="0" fillId="0" borderId="40" xfId="0" applyBorder="1" applyAlignment="1">
      <alignment horizontal="left"/>
    </xf>
    <xf numFmtId="0" fontId="0" fillId="0" borderId="31" xfId="0" applyBorder="1" applyAlignment="1">
      <alignment horizontal="left"/>
    </xf>
    <xf numFmtId="0" fontId="6" fillId="0" borderId="6" xfId="0" applyFont="1" applyBorder="1" applyAlignment="1">
      <alignment horizontal="left"/>
    </xf>
    <xf numFmtId="0" fontId="6" fillId="0" borderId="12" xfId="0" applyFont="1" applyBorder="1" applyAlignment="1">
      <alignment horizontal="left"/>
    </xf>
    <xf numFmtId="0" fontId="0" fillId="0" borderId="44" xfId="0" applyBorder="1" applyAlignment="1">
      <alignment horizontal="left"/>
    </xf>
    <xf numFmtId="0" fontId="0" fillId="0" borderId="17" xfId="0" applyBorder="1" applyAlignment="1">
      <alignment horizontal="left"/>
    </xf>
    <xf numFmtId="0" fontId="0" fillId="0" borderId="45"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11" fillId="0" borderId="0" xfId="0" applyFont="1" applyAlignment="1">
      <alignment horizontal="left"/>
    </xf>
    <xf numFmtId="0" fontId="8"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5"/>
  <sheetViews>
    <sheetView tabSelected="1" zoomScale="110" zoomScaleNormal="110" workbookViewId="0">
      <selection activeCell="B8" sqref="B8"/>
    </sheetView>
  </sheetViews>
  <sheetFormatPr defaultRowHeight="12.75" x14ac:dyDescent="0.2"/>
  <cols>
    <col min="1" max="1" width="12.5703125" customWidth="1"/>
    <col min="2" max="2" width="16" customWidth="1"/>
    <col min="3" max="3" width="15.140625" customWidth="1"/>
    <col min="4" max="4" width="4" customWidth="1"/>
    <col min="5" max="5" width="3.85546875" customWidth="1"/>
    <col min="6" max="6" width="4.28515625" bestFit="1" customWidth="1"/>
    <col min="7" max="7" width="5" customWidth="1"/>
    <col min="8" max="8" width="6" customWidth="1"/>
    <col min="9" max="9" width="10.85546875" style="31" customWidth="1"/>
    <col min="10" max="10" width="12.42578125" style="31" customWidth="1"/>
  </cols>
  <sheetData>
    <row r="1" spans="1:10" ht="24.75" customHeight="1" thickBot="1" x14ac:dyDescent="0.3">
      <c r="A1" s="65" t="s">
        <v>0</v>
      </c>
      <c r="B1" s="65"/>
      <c r="C1" s="65"/>
      <c r="D1" s="65"/>
      <c r="E1" s="65"/>
      <c r="F1" s="65"/>
      <c r="G1" s="65"/>
      <c r="H1" s="65"/>
      <c r="I1" s="65"/>
      <c r="J1" s="65"/>
    </row>
    <row r="2" spans="1:10" x14ac:dyDescent="0.2">
      <c r="A2" s="51" t="s">
        <v>10</v>
      </c>
      <c r="B2" s="53" t="s">
        <v>1</v>
      </c>
      <c r="C2" s="53" t="s">
        <v>76</v>
      </c>
      <c r="D2" s="53" t="s">
        <v>2</v>
      </c>
      <c r="E2" s="53"/>
      <c r="F2" s="53"/>
      <c r="G2" s="53"/>
      <c r="H2" s="53"/>
      <c r="I2" s="34" t="s">
        <v>4</v>
      </c>
      <c r="J2" s="55" t="s">
        <v>3</v>
      </c>
    </row>
    <row r="3" spans="1:10" ht="24.75" thickBot="1" x14ac:dyDescent="0.25">
      <c r="A3" s="52"/>
      <c r="B3" s="54"/>
      <c r="C3" s="54"/>
      <c r="D3" s="11" t="s">
        <v>6</v>
      </c>
      <c r="E3" s="11" t="s">
        <v>6</v>
      </c>
      <c r="F3" s="12" t="s">
        <v>7</v>
      </c>
      <c r="G3" s="12" t="s">
        <v>8</v>
      </c>
      <c r="H3" s="12" t="s">
        <v>9</v>
      </c>
      <c r="I3" s="35" t="s">
        <v>5</v>
      </c>
      <c r="J3" s="56"/>
    </row>
    <row r="4" spans="1:10" ht="37.5" customHeight="1" thickTop="1" x14ac:dyDescent="0.2">
      <c r="A4" s="37" t="s">
        <v>78</v>
      </c>
      <c r="B4" s="45" t="s">
        <v>89</v>
      </c>
      <c r="C4" s="8" t="s">
        <v>92</v>
      </c>
      <c r="D4" s="41" t="s">
        <v>79</v>
      </c>
      <c r="E4" s="41" t="s">
        <v>80</v>
      </c>
      <c r="F4" s="8">
        <v>24</v>
      </c>
      <c r="G4" s="8">
        <v>49</v>
      </c>
      <c r="H4" s="8">
        <v>14</v>
      </c>
      <c r="I4" s="21" t="s">
        <v>81</v>
      </c>
      <c r="J4" s="22">
        <v>2.5000000000000001E-2</v>
      </c>
    </row>
    <row r="5" spans="1:10" s="1" customFormat="1" ht="13.5" thickBot="1" x14ac:dyDescent="0.25">
      <c r="A5" s="9" t="s">
        <v>11</v>
      </c>
      <c r="B5" s="10" t="s">
        <v>12</v>
      </c>
      <c r="C5" s="10" t="s">
        <v>13</v>
      </c>
      <c r="D5" s="46" t="s">
        <v>14</v>
      </c>
      <c r="E5" s="46"/>
      <c r="F5" s="46"/>
      <c r="G5" s="46"/>
      <c r="H5" s="47" t="s">
        <v>15</v>
      </c>
      <c r="I5" s="47"/>
      <c r="J5" s="48"/>
    </row>
    <row r="6" spans="1:10" ht="13.5" thickTop="1" x14ac:dyDescent="0.2">
      <c r="A6" s="7" t="s">
        <v>99</v>
      </c>
      <c r="B6" s="38">
        <v>45208</v>
      </c>
      <c r="C6" s="8" t="s">
        <v>96</v>
      </c>
      <c r="D6" s="49" t="s">
        <v>78</v>
      </c>
      <c r="E6" s="49"/>
      <c r="F6" s="49"/>
      <c r="G6" s="49"/>
      <c r="H6" s="49"/>
      <c r="I6" s="49"/>
      <c r="J6" s="50"/>
    </row>
    <row r="7" spans="1:10" x14ac:dyDescent="0.2">
      <c r="A7" s="4"/>
      <c r="B7" s="44"/>
      <c r="C7" s="3"/>
      <c r="D7" s="57"/>
      <c r="E7" s="57"/>
      <c r="F7" s="57"/>
      <c r="G7" s="57"/>
      <c r="H7" s="57"/>
      <c r="I7" s="57"/>
      <c r="J7" s="59"/>
    </row>
    <row r="8" spans="1:10" x14ac:dyDescent="0.2">
      <c r="A8" s="4"/>
      <c r="B8" s="3"/>
      <c r="C8" s="3"/>
      <c r="D8" s="57"/>
      <c r="E8" s="57"/>
      <c r="F8" s="57"/>
      <c r="G8" s="57"/>
      <c r="H8" s="57"/>
      <c r="I8" s="57"/>
      <c r="J8" s="59"/>
    </row>
    <row r="9" spans="1:10" ht="13.5" thickBot="1" x14ac:dyDescent="0.25">
      <c r="A9" s="5"/>
      <c r="B9" s="6"/>
      <c r="C9" s="6"/>
      <c r="D9" s="58"/>
      <c r="E9" s="58"/>
      <c r="F9" s="58"/>
      <c r="G9" s="58"/>
      <c r="H9" s="58"/>
      <c r="I9" s="58"/>
      <c r="J9" s="60"/>
    </row>
    <row r="11" spans="1:10" ht="16.5" thickBot="1" x14ac:dyDescent="0.3">
      <c r="A11" s="65" t="s">
        <v>16</v>
      </c>
      <c r="B11" s="65"/>
      <c r="C11" s="65"/>
      <c r="D11" s="65"/>
      <c r="E11" s="65"/>
      <c r="F11" s="65"/>
      <c r="G11" s="65"/>
      <c r="H11" s="65"/>
      <c r="I11" s="65"/>
      <c r="J11" s="65"/>
    </row>
    <row r="12" spans="1:10" ht="26.25" thickBot="1" x14ac:dyDescent="0.25">
      <c r="A12" s="61" t="s">
        <v>20</v>
      </c>
      <c r="B12" s="62"/>
      <c r="C12" s="16" t="s">
        <v>17</v>
      </c>
      <c r="D12" s="62" t="s">
        <v>18</v>
      </c>
      <c r="E12" s="62"/>
      <c r="F12" s="62"/>
      <c r="G12" s="62"/>
      <c r="H12" s="62"/>
      <c r="I12" s="63" t="s">
        <v>19</v>
      </c>
      <c r="J12" s="64"/>
    </row>
    <row r="13" spans="1:10" ht="13.5" thickTop="1" x14ac:dyDescent="0.2">
      <c r="A13" s="66" t="s">
        <v>21</v>
      </c>
      <c r="B13" s="67"/>
      <c r="C13" s="15"/>
      <c r="D13" s="68"/>
      <c r="E13" s="68"/>
      <c r="F13" s="68"/>
      <c r="G13" s="68"/>
      <c r="H13" s="68"/>
      <c r="I13" s="69" t="s">
        <v>91</v>
      </c>
      <c r="J13" s="70"/>
    </row>
    <row r="14" spans="1:10" x14ac:dyDescent="0.2">
      <c r="A14" s="74" t="s">
        <v>22</v>
      </c>
      <c r="B14" s="75"/>
      <c r="C14" s="32"/>
      <c r="D14" s="76"/>
      <c r="E14" s="76"/>
      <c r="F14" s="76"/>
      <c r="G14" s="76"/>
      <c r="H14" s="76"/>
      <c r="I14" s="80"/>
      <c r="J14" s="81"/>
    </row>
    <row r="15" spans="1:10" x14ac:dyDescent="0.2">
      <c r="A15" s="13" t="s">
        <v>23</v>
      </c>
      <c r="B15" s="36">
        <f>D28</f>
        <v>1</v>
      </c>
      <c r="C15" s="32">
        <v>1</v>
      </c>
      <c r="D15" s="77" t="s">
        <v>87</v>
      </c>
      <c r="E15" s="76"/>
      <c r="F15" s="76"/>
      <c r="G15" s="76"/>
      <c r="H15" s="76"/>
      <c r="I15" s="82" t="s">
        <v>96</v>
      </c>
      <c r="J15" s="81"/>
    </row>
    <row r="16" spans="1:10" x14ac:dyDescent="0.2">
      <c r="A16" s="13" t="s">
        <v>24</v>
      </c>
      <c r="B16" s="36">
        <f>D34</f>
        <v>0</v>
      </c>
      <c r="C16" s="32">
        <f>B71</f>
        <v>0</v>
      </c>
      <c r="D16" s="76"/>
      <c r="E16" s="76"/>
      <c r="F16" s="76"/>
      <c r="G16" s="76"/>
      <c r="H16" s="76"/>
      <c r="I16" s="80"/>
      <c r="J16" s="81"/>
    </row>
    <row r="17" spans="1:10" x14ac:dyDescent="0.2">
      <c r="A17" s="13" t="s">
        <v>25</v>
      </c>
      <c r="B17" s="36">
        <f>D40</f>
        <v>0</v>
      </c>
      <c r="C17" s="32">
        <f>B72</f>
        <v>0</v>
      </c>
      <c r="D17" s="76"/>
      <c r="E17" s="76"/>
      <c r="F17" s="76"/>
      <c r="G17" s="76"/>
      <c r="H17" s="76"/>
      <c r="I17" s="80"/>
      <c r="J17" s="81"/>
    </row>
    <row r="18" spans="1:10" x14ac:dyDescent="0.2">
      <c r="A18" s="13" t="s">
        <v>26</v>
      </c>
      <c r="B18" s="36">
        <f>D46</f>
        <v>0</v>
      </c>
      <c r="C18" s="32">
        <f>B73</f>
        <v>0</v>
      </c>
      <c r="D18" s="76"/>
      <c r="E18" s="76"/>
      <c r="F18" s="76"/>
      <c r="G18" s="76"/>
      <c r="H18" s="76"/>
      <c r="I18" s="80"/>
      <c r="J18" s="81"/>
    </row>
    <row r="19" spans="1:10" x14ac:dyDescent="0.2">
      <c r="A19" s="74" t="s">
        <v>28</v>
      </c>
      <c r="B19" s="75"/>
      <c r="C19" s="32">
        <v>1</v>
      </c>
      <c r="D19" s="77" t="s">
        <v>87</v>
      </c>
      <c r="E19" s="76"/>
      <c r="F19" s="76"/>
      <c r="G19" s="76"/>
      <c r="H19" s="76"/>
      <c r="I19" s="80"/>
      <c r="J19" s="81"/>
    </row>
    <row r="20" spans="1:10" x14ac:dyDescent="0.2">
      <c r="A20" s="74" t="s">
        <v>29</v>
      </c>
      <c r="B20" s="75"/>
      <c r="C20" s="32">
        <f>B79</f>
        <v>5</v>
      </c>
      <c r="D20" s="77" t="s">
        <v>83</v>
      </c>
      <c r="E20" s="76"/>
      <c r="F20" s="76"/>
      <c r="G20" s="76"/>
      <c r="H20" s="76"/>
      <c r="I20" s="80"/>
      <c r="J20" s="81"/>
    </row>
    <row r="21" spans="1:10" x14ac:dyDescent="0.2">
      <c r="A21" s="74" t="s">
        <v>33</v>
      </c>
      <c r="B21" s="75"/>
      <c r="C21" s="32">
        <f>B89</f>
        <v>2.7777777777777781</v>
      </c>
      <c r="D21" s="77" t="s">
        <v>87</v>
      </c>
      <c r="E21" s="76"/>
      <c r="F21" s="76"/>
      <c r="G21" s="76"/>
      <c r="H21" s="76"/>
      <c r="I21" s="80"/>
      <c r="J21" s="81"/>
    </row>
    <row r="22" spans="1:10" x14ac:dyDescent="0.2">
      <c r="A22" s="74" t="s">
        <v>30</v>
      </c>
      <c r="B22" s="75"/>
      <c r="C22" s="32">
        <f>B97</f>
        <v>6.333333333333333</v>
      </c>
      <c r="D22" s="77" t="s">
        <v>83</v>
      </c>
      <c r="E22" s="76"/>
      <c r="F22" s="76"/>
      <c r="G22" s="76"/>
      <c r="H22" s="76"/>
      <c r="I22" s="80"/>
      <c r="J22" s="81"/>
    </row>
    <row r="23" spans="1:10" x14ac:dyDescent="0.2">
      <c r="A23" s="74" t="s">
        <v>31</v>
      </c>
      <c r="B23" s="75"/>
      <c r="C23" s="32">
        <f>B105</f>
        <v>7.666666666666667</v>
      </c>
      <c r="D23" s="77" t="s">
        <v>85</v>
      </c>
      <c r="E23" s="76"/>
      <c r="F23" s="76"/>
      <c r="G23" s="76"/>
      <c r="H23" s="76"/>
      <c r="I23" s="80"/>
      <c r="J23" s="81"/>
    </row>
    <row r="24" spans="1:10" ht="13.5" thickBot="1" x14ac:dyDescent="0.25">
      <c r="A24" s="71" t="s">
        <v>32</v>
      </c>
      <c r="B24" s="72"/>
      <c r="C24" s="33">
        <f>B110</f>
        <v>1</v>
      </c>
      <c r="D24" s="78" t="s">
        <v>87</v>
      </c>
      <c r="E24" s="79"/>
      <c r="F24" s="79"/>
      <c r="G24" s="79"/>
      <c r="H24" s="79"/>
      <c r="I24" s="87"/>
      <c r="J24" s="88"/>
    </row>
    <row r="25" spans="1:10" x14ac:dyDescent="0.2">
      <c r="A25" s="73"/>
      <c r="B25" s="73"/>
      <c r="D25" s="73"/>
      <c r="E25" s="73"/>
      <c r="F25" s="73"/>
      <c r="G25" s="73"/>
      <c r="H25" s="73"/>
      <c r="I25" s="89"/>
      <c r="J25" s="89"/>
    </row>
    <row r="26" spans="1:10" ht="16.5" thickBot="1" x14ac:dyDescent="0.3">
      <c r="A26" s="90" t="s">
        <v>34</v>
      </c>
      <c r="B26" s="90"/>
      <c r="C26" s="90"/>
      <c r="D26" s="90"/>
      <c r="E26" s="90"/>
      <c r="F26" s="90"/>
      <c r="G26" s="90"/>
      <c r="H26" s="90"/>
      <c r="I26" s="90"/>
      <c r="J26" s="90"/>
    </row>
    <row r="27" spans="1:10" ht="13.5" thickBot="1" x14ac:dyDescent="0.25">
      <c r="A27" s="18"/>
      <c r="B27" s="83" t="s">
        <v>35</v>
      </c>
      <c r="C27" s="83"/>
      <c r="D27" s="83" t="s">
        <v>36</v>
      </c>
      <c r="E27" s="83"/>
      <c r="F27" s="83"/>
      <c r="G27" s="83"/>
      <c r="H27" s="83"/>
      <c r="I27" s="84" t="s">
        <v>37</v>
      </c>
      <c r="J27" s="85"/>
    </row>
    <row r="28" spans="1:10" ht="14.25" thickTop="1" thickBot="1" x14ac:dyDescent="0.25">
      <c r="A28" s="20" t="s">
        <v>38</v>
      </c>
      <c r="B28" s="86" t="s">
        <v>96</v>
      </c>
      <c r="C28" s="86"/>
      <c r="D28" s="114">
        <v>1</v>
      </c>
      <c r="E28" s="114"/>
      <c r="F28" s="114"/>
      <c r="G28" s="114"/>
      <c r="H28" s="114"/>
      <c r="I28" s="115" t="s">
        <v>97</v>
      </c>
      <c r="J28" s="116"/>
    </row>
    <row r="29" spans="1:10" x14ac:dyDescent="0.2">
      <c r="A29" s="19" t="s">
        <v>39</v>
      </c>
      <c r="B29" s="100" t="s">
        <v>93</v>
      </c>
      <c r="C29" s="100"/>
      <c r="D29" s="100"/>
      <c r="E29" s="100"/>
      <c r="F29" s="100"/>
      <c r="G29" s="100"/>
      <c r="H29" s="100"/>
      <c r="I29" s="100"/>
      <c r="J29" s="101"/>
    </row>
    <row r="30" spans="1:10" x14ac:dyDescent="0.2">
      <c r="A30" s="17"/>
      <c r="B30" s="102"/>
      <c r="C30" s="102"/>
      <c r="D30" s="102"/>
      <c r="E30" s="102"/>
      <c r="F30" s="102"/>
      <c r="G30" s="102"/>
      <c r="H30" s="102"/>
      <c r="I30" s="102"/>
      <c r="J30" s="103"/>
    </row>
    <row r="31" spans="1:10" x14ac:dyDescent="0.2">
      <c r="A31" s="17" t="s">
        <v>40</v>
      </c>
      <c r="B31" s="102" t="s">
        <v>94</v>
      </c>
      <c r="C31" s="102"/>
      <c r="D31" s="102"/>
      <c r="E31" s="102"/>
      <c r="F31" s="102"/>
      <c r="G31" s="102"/>
      <c r="H31" s="102"/>
      <c r="I31" s="102"/>
      <c r="J31" s="103"/>
    </row>
    <row r="32" spans="1:10" x14ac:dyDescent="0.2">
      <c r="A32" s="17"/>
      <c r="B32" s="102"/>
      <c r="C32" s="102"/>
      <c r="D32" s="102"/>
      <c r="E32" s="102"/>
      <c r="F32" s="102"/>
      <c r="G32" s="102"/>
      <c r="H32" s="102"/>
      <c r="I32" s="102"/>
      <c r="J32" s="103"/>
    </row>
    <row r="33" spans="1:10" ht="13.5" thickBot="1" x14ac:dyDescent="0.25">
      <c r="A33" s="23" t="s">
        <v>41</v>
      </c>
      <c r="B33" s="91" t="s">
        <v>95</v>
      </c>
      <c r="C33" s="91"/>
      <c r="D33" s="91"/>
      <c r="E33" s="91"/>
      <c r="F33" s="91"/>
      <c r="G33" s="91"/>
      <c r="H33" s="91"/>
      <c r="I33" s="91"/>
      <c r="J33" s="92"/>
    </row>
    <row r="34" spans="1:10" ht="14.25" thickTop="1" thickBot="1" x14ac:dyDescent="0.25">
      <c r="A34" s="20" t="s">
        <v>38</v>
      </c>
      <c r="B34" s="96"/>
      <c r="C34" s="96"/>
      <c r="D34" s="97"/>
      <c r="E34" s="97"/>
      <c r="F34" s="97"/>
      <c r="G34" s="97"/>
      <c r="H34" s="97"/>
      <c r="I34" s="98"/>
      <c r="J34" s="99"/>
    </row>
    <row r="35" spans="1:10" x14ac:dyDescent="0.2">
      <c r="A35" s="19" t="s">
        <v>39</v>
      </c>
      <c r="B35" s="100"/>
      <c r="C35" s="100"/>
      <c r="D35" s="100"/>
      <c r="E35" s="100"/>
      <c r="F35" s="100"/>
      <c r="G35" s="100"/>
      <c r="H35" s="100"/>
      <c r="I35" s="100"/>
      <c r="J35" s="101"/>
    </row>
    <row r="36" spans="1:10" x14ac:dyDescent="0.2">
      <c r="A36" s="17"/>
      <c r="B36" s="102"/>
      <c r="C36" s="102"/>
      <c r="D36" s="102"/>
      <c r="E36" s="102"/>
      <c r="F36" s="102"/>
      <c r="G36" s="102"/>
      <c r="H36" s="102"/>
      <c r="I36" s="102"/>
      <c r="J36" s="103"/>
    </row>
    <row r="37" spans="1:10" x14ac:dyDescent="0.2">
      <c r="A37" s="17" t="s">
        <v>40</v>
      </c>
      <c r="B37" s="102"/>
      <c r="C37" s="102"/>
      <c r="D37" s="102"/>
      <c r="E37" s="102"/>
      <c r="F37" s="102"/>
      <c r="G37" s="102"/>
      <c r="H37" s="102"/>
      <c r="I37" s="102"/>
      <c r="J37" s="103"/>
    </row>
    <row r="38" spans="1:10" x14ac:dyDescent="0.2">
      <c r="A38" s="17"/>
      <c r="B38" s="102"/>
      <c r="C38" s="102"/>
      <c r="D38" s="102"/>
      <c r="E38" s="102"/>
      <c r="F38" s="102"/>
      <c r="G38" s="102"/>
      <c r="H38" s="102"/>
      <c r="I38" s="102"/>
      <c r="J38" s="103"/>
    </row>
    <row r="39" spans="1:10" ht="13.5" thickBot="1" x14ac:dyDescent="0.25">
      <c r="A39" s="17" t="s">
        <v>41</v>
      </c>
      <c r="B39" s="102"/>
      <c r="C39" s="102"/>
      <c r="D39" s="102"/>
      <c r="E39" s="102"/>
      <c r="F39" s="102"/>
      <c r="G39" s="102"/>
      <c r="H39" s="102"/>
      <c r="I39" s="102"/>
      <c r="J39" s="103"/>
    </row>
    <row r="40" spans="1:10" ht="14.25" thickTop="1" thickBot="1" x14ac:dyDescent="0.25">
      <c r="A40" s="20" t="s">
        <v>38</v>
      </c>
      <c r="B40" s="96"/>
      <c r="C40" s="96"/>
      <c r="D40" s="97"/>
      <c r="E40" s="97"/>
      <c r="F40" s="97"/>
      <c r="G40" s="97"/>
      <c r="H40" s="97"/>
      <c r="I40" s="98"/>
      <c r="J40" s="99"/>
    </row>
    <row r="41" spans="1:10" x14ac:dyDescent="0.2">
      <c r="A41" s="19" t="s">
        <v>39</v>
      </c>
      <c r="B41" s="100"/>
      <c r="C41" s="100"/>
      <c r="D41" s="100"/>
      <c r="E41" s="100"/>
      <c r="F41" s="100"/>
      <c r="G41" s="100"/>
      <c r="H41" s="100"/>
      <c r="I41" s="100"/>
      <c r="J41" s="101"/>
    </row>
    <row r="42" spans="1:10" x14ac:dyDescent="0.2">
      <c r="A42" s="17"/>
      <c r="B42" s="102"/>
      <c r="C42" s="102"/>
      <c r="D42" s="102"/>
      <c r="E42" s="102"/>
      <c r="F42" s="102"/>
      <c r="G42" s="102"/>
      <c r="H42" s="102"/>
      <c r="I42" s="102"/>
      <c r="J42" s="103"/>
    </row>
    <row r="43" spans="1:10" x14ac:dyDescent="0.2">
      <c r="A43" s="17" t="s">
        <v>40</v>
      </c>
      <c r="B43" s="102"/>
      <c r="C43" s="102"/>
      <c r="D43" s="102"/>
      <c r="E43" s="102"/>
      <c r="F43" s="102"/>
      <c r="G43" s="102"/>
      <c r="H43" s="102"/>
      <c r="I43" s="102"/>
      <c r="J43" s="103"/>
    </row>
    <row r="44" spans="1:10" x14ac:dyDescent="0.2">
      <c r="A44" s="17"/>
      <c r="B44" s="102"/>
      <c r="C44" s="102"/>
      <c r="D44" s="102"/>
      <c r="E44" s="102"/>
      <c r="F44" s="102"/>
      <c r="G44" s="102"/>
      <c r="H44" s="102"/>
      <c r="I44" s="102"/>
      <c r="J44" s="103"/>
    </row>
    <row r="45" spans="1:10" ht="13.5" thickBot="1" x14ac:dyDescent="0.25">
      <c r="A45" s="17" t="s">
        <v>41</v>
      </c>
      <c r="B45" s="102"/>
      <c r="C45" s="102"/>
      <c r="D45" s="102"/>
      <c r="E45" s="102"/>
      <c r="F45" s="102"/>
      <c r="G45" s="102"/>
      <c r="H45" s="102"/>
      <c r="I45" s="102"/>
      <c r="J45" s="103"/>
    </row>
    <row r="46" spans="1:10" ht="14.25" thickTop="1" thickBot="1" x14ac:dyDescent="0.25">
      <c r="A46" s="20" t="s">
        <v>38</v>
      </c>
      <c r="B46" s="96"/>
      <c r="C46" s="96"/>
      <c r="D46" s="97"/>
      <c r="E46" s="97"/>
      <c r="F46" s="97"/>
      <c r="G46" s="97"/>
      <c r="H46" s="97"/>
      <c r="I46" s="98"/>
      <c r="J46" s="99"/>
    </row>
    <row r="47" spans="1:10" x14ac:dyDescent="0.2">
      <c r="A47" s="19" t="s">
        <v>39</v>
      </c>
      <c r="B47" s="100"/>
      <c r="C47" s="100"/>
      <c r="D47" s="100"/>
      <c r="E47" s="100"/>
      <c r="F47" s="100"/>
      <c r="G47" s="100"/>
      <c r="H47" s="100"/>
      <c r="I47" s="100"/>
      <c r="J47" s="101"/>
    </row>
    <row r="48" spans="1:10" x14ac:dyDescent="0.2">
      <c r="A48" s="17"/>
      <c r="B48" s="102"/>
      <c r="C48" s="102"/>
      <c r="D48" s="102"/>
      <c r="E48" s="102"/>
      <c r="F48" s="102"/>
      <c r="G48" s="102"/>
      <c r="H48" s="102"/>
      <c r="I48" s="102"/>
      <c r="J48" s="103"/>
    </row>
    <row r="49" spans="1:10" x14ac:dyDescent="0.2">
      <c r="A49" s="17" t="s">
        <v>40</v>
      </c>
      <c r="B49" s="102"/>
      <c r="C49" s="102"/>
      <c r="D49" s="102"/>
      <c r="E49" s="102"/>
      <c r="F49" s="102"/>
      <c r="G49" s="102"/>
      <c r="H49" s="102"/>
      <c r="I49" s="102"/>
      <c r="J49" s="103"/>
    </row>
    <row r="50" spans="1:10" x14ac:dyDescent="0.2">
      <c r="A50" s="17"/>
      <c r="B50" s="102"/>
      <c r="C50" s="102"/>
      <c r="D50" s="102"/>
      <c r="E50" s="102"/>
      <c r="F50" s="102"/>
      <c r="G50" s="102"/>
      <c r="H50" s="102"/>
      <c r="I50" s="102"/>
      <c r="J50" s="103"/>
    </row>
    <row r="51" spans="1:10" x14ac:dyDescent="0.2">
      <c r="A51" s="17" t="s">
        <v>41</v>
      </c>
      <c r="B51" s="102"/>
      <c r="C51" s="102"/>
      <c r="D51" s="102"/>
      <c r="E51" s="102"/>
      <c r="F51" s="102"/>
      <c r="G51" s="102"/>
      <c r="H51" s="102"/>
      <c r="I51" s="102"/>
      <c r="J51" s="103"/>
    </row>
    <row r="52" spans="1:10" s="2" customFormat="1" ht="23.25" customHeight="1" x14ac:dyDescent="0.25">
      <c r="A52" s="109" t="s">
        <v>82</v>
      </c>
      <c r="B52" s="107"/>
      <c r="C52" s="43"/>
      <c r="D52" s="43"/>
      <c r="E52" s="43"/>
      <c r="F52" s="43"/>
      <c r="G52" s="43"/>
      <c r="H52" s="107"/>
      <c r="I52" s="107"/>
      <c r="J52" s="108"/>
    </row>
    <row r="53" spans="1:10" ht="47.25" customHeight="1" thickBot="1" x14ac:dyDescent="0.25">
      <c r="A53" s="42" t="s">
        <v>44</v>
      </c>
      <c r="B53" s="110" t="s">
        <v>43</v>
      </c>
      <c r="C53" s="110"/>
      <c r="D53" s="110" t="s">
        <v>58</v>
      </c>
      <c r="E53" s="110"/>
      <c r="F53" s="110"/>
      <c r="G53" s="110"/>
      <c r="H53" s="120" t="s">
        <v>42</v>
      </c>
      <c r="I53" s="120"/>
      <c r="J53" s="121"/>
    </row>
    <row r="54" spans="1:10" s="2" customFormat="1" ht="16.5" thickTop="1" x14ac:dyDescent="0.25">
      <c r="A54" s="111" t="s">
        <v>45</v>
      </c>
      <c r="B54" s="112"/>
      <c r="C54" s="112"/>
      <c r="D54" s="112"/>
      <c r="E54" s="112"/>
      <c r="F54" s="112"/>
      <c r="G54" s="112"/>
      <c r="H54" s="112"/>
      <c r="I54" s="112"/>
      <c r="J54" s="113"/>
    </row>
    <row r="55" spans="1:10" x14ac:dyDescent="0.2">
      <c r="A55" s="14">
        <v>1</v>
      </c>
      <c r="B55" s="104"/>
      <c r="C55" s="106"/>
      <c r="D55" s="104"/>
      <c r="E55" s="105"/>
      <c r="F55" s="105"/>
      <c r="G55" s="106"/>
      <c r="H55" s="95" t="s">
        <v>90</v>
      </c>
      <c r="I55" s="57"/>
      <c r="J55" s="59"/>
    </row>
    <row r="56" spans="1:10" x14ac:dyDescent="0.2">
      <c r="A56" s="24" t="s">
        <v>46</v>
      </c>
      <c r="B56" s="104"/>
      <c r="C56" s="106"/>
      <c r="D56" s="104"/>
      <c r="E56" s="105"/>
      <c r="F56" s="105"/>
      <c r="G56" s="106"/>
      <c r="H56" s="93"/>
      <c r="I56" s="93"/>
      <c r="J56" s="94"/>
    </row>
    <row r="57" spans="1:10" x14ac:dyDescent="0.2">
      <c r="A57" s="25" t="s">
        <v>47</v>
      </c>
      <c r="B57" s="104"/>
      <c r="C57" s="106"/>
      <c r="D57" s="104"/>
      <c r="E57" s="105"/>
      <c r="F57" s="105"/>
      <c r="G57" s="106"/>
      <c r="H57" s="95" t="s">
        <v>90</v>
      </c>
      <c r="I57" s="57"/>
      <c r="J57" s="59"/>
    </row>
    <row r="58" spans="1:10" x14ac:dyDescent="0.2">
      <c r="A58" s="25" t="s">
        <v>48</v>
      </c>
      <c r="B58" s="104"/>
      <c r="C58" s="106"/>
      <c r="D58" s="104"/>
      <c r="E58" s="105"/>
      <c r="F58" s="105"/>
      <c r="G58" s="106"/>
      <c r="H58" s="95" t="s">
        <v>90</v>
      </c>
      <c r="I58" s="57"/>
      <c r="J58" s="59"/>
    </row>
    <row r="59" spans="1:10" x14ac:dyDescent="0.2">
      <c r="A59" s="24" t="s">
        <v>49</v>
      </c>
      <c r="B59" s="104"/>
      <c r="C59" s="106"/>
      <c r="D59" s="104"/>
      <c r="E59" s="105"/>
      <c r="F59" s="105"/>
      <c r="G59" s="106"/>
      <c r="H59" s="95" t="s">
        <v>90</v>
      </c>
      <c r="I59" s="57"/>
      <c r="J59" s="59"/>
    </row>
    <row r="60" spans="1:10" x14ac:dyDescent="0.2">
      <c r="A60" s="24" t="s">
        <v>50</v>
      </c>
      <c r="B60" s="104"/>
      <c r="C60" s="106"/>
      <c r="D60" s="104"/>
      <c r="E60" s="105"/>
      <c r="F60" s="105"/>
      <c r="G60" s="106"/>
      <c r="H60" s="93"/>
      <c r="I60" s="93"/>
      <c r="J60" s="94"/>
    </row>
    <row r="61" spans="1:10" x14ac:dyDescent="0.2">
      <c r="A61" s="25" t="s">
        <v>47</v>
      </c>
      <c r="B61" s="104"/>
      <c r="C61" s="106"/>
      <c r="D61" s="104"/>
      <c r="E61" s="105"/>
      <c r="F61" s="105"/>
      <c r="G61" s="106"/>
      <c r="H61" s="95" t="s">
        <v>90</v>
      </c>
      <c r="I61" s="57"/>
      <c r="J61" s="59"/>
    </row>
    <row r="62" spans="1:10" x14ac:dyDescent="0.2">
      <c r="A62" s="25" t="s">
        <v>48</v>
      </c>
      <c r="B62" s="104"/>
      <c r="C62" s="106"/>
      <c r="D62" s="104"/>
      <c r="E62" s="105"/>
      <c r="F62" s="105"/>
      <c r="G62" s="106"/>
      <c r="H62" s="95" t="s">
        <v>90</v>
      </c>
      <c r="I62" s="57"/>
      <c r="J62" s="59"/>
    </row>
    <row r="63" spans="1:10" x14ac:dyDescent="0.2">
      <c r="A63" s="24" t="s">
        <v>51</v>
      </c>
      <c r="B63" s="104"/>
      <c r="C63" s="106"/>
      <c r="D63" s="104"/>
      <c r="E63" s="105"/>
      <c r="F63" s="105"/>
      <c r="G63" s="106"/>
      <c r="H63" s="93"/>
      <c r="I63" s="93"/>
      <c r="J63" s="94"/>
    </row>
    <row r="64" spans="1:10" x14ac:dyDescent="0.2">
      <c r="A64" s="25" t="s">
        <v>47</v>
      </c>
      <c r="B64" s="104"/>
      <c r="C64" s="106"/>
      <c r="D64" s="104"/>
      <c r="E64" s="105"/>
      <c r="F64" s="105"/>
      <c r="G64" s="106"/>
      <c r="H64" s="95" t="s">
        <v>90</v>
      </c>
      <c r="I64" s="57"/>
      <c r="J64" s="59"/>
    </row>
    <row r="65" spans="1:10" x14ac:dyDescent="0.2">
      <c r="A65" s="25" t="s">
        <v>48</v>
      </c>
      <c r="B65" s="104"/>
      <c r="C65" s="106"/>
      <c r="D65" s="104"/>
      <c r="E65" s="105"/>
      <c r="F65" s="105"/>
      <c r="G65" s="106"/>
      <c r="H65" s="95" t="s">
        <v>90</v>
      </c>
      <c r="I65" s="57"/>
      <c r="J65" s="59"/>
    </row>
    <row r="66" spans="1:10" x14ac:dyDescent="0.2">
      <c r="A66" s="24" t="s">
        <v>52</v>
      </c>
      <c r="B66" s="104"/>
      <c r="C66" s="106"/>
      <c r="D66" s="104"/>
      <c r="E66" s="105"/>
      <c r="F66" s="105"/>
      <c r="G66" s="106"/>
      <c r="H66" s="93"/>
      <c r="I66" s="93"/>
      <c r="J66" s="94"/>
    </row>
    <row r="67" spans="1:10" x14ac:dyDescent="0.2">
      <c r="A67" s="25" t="s">
        <v>47</v>
      </c>
      <c r="B67" s="104"/>
      <c r="C67" s="106"/>
      <c r="D67" s="104"/>
      <c r="E67" s="105"/>
      <c r="F67" s="105"/>
      <c r="G67" s="106"/>
      <c r="H67" s="95" t="s">
        <v>90</v>
      </c>
      <c r="I67" s="57"/>
      <c r="J67" s="59"/>
    </row>
    <row r="68" spans="1:10" ht="13.5" thickBot="1" x14ac:dyDescent="0.25">
      <c r="A68" s="26" t="s">
        <v>48</v>
      </c>
      <c r="B68" s="122"/>
      <c r="C68" s="124"/>
      <c r="D68" s="122"/>
      <c r="E68" s="123"/>
      <c r="F68" s="123"/>
      <c r="G68" s="124"/>
      <c r="H68" s="95" t="s">
        <v>90</v>
      </c>
      <c r="I68" s="57"/>
      <c r="J68" s="59"/>
    </row>
    <row r="69" spans="1:10" s="2" customFormat="1" ht="16.5" thickBot="1" x14ac:dyDescent="0.3">
      <c r="A69" s="117" t="s">
        <v>34</v>
      </c>
      <c r="B69" s="118"/>
      <c r="C69" s="118"/>
      <c r="D69" s="118"/>
      <c r="E69" s="118"/>
      <c r="F69" s="118"/>
      <c r="G69" s="118"/>
      <c r="H69" s="118"/>
      <c r="I69" s="118"/>
      <c r="J69" s="119"/>
    </row>
    <row r="70" spans="1:10" x14ac:dyDescent="0.2">
      <c r="A70" s="3" t="s">
        <v>53</v>
      </c>
      <c r="B70" s="76">
        <v>1</v>
      </c>
      <c r="C70" s="76"/>
      <c r="D70" s="95" t="s">
        <v>87</v>
      </c>
      <c r="E70" s="57"/>
      <c r="F70" s="57"/>
      <c r="G70" s="57"/>
      <c r="H70" s="57"/>
      <c r="I70" s="146" t="s">
        <v>96</v>
      </c>
      <c r="J70" s="147"/>
    </row>
    <row r="71" spans="1:10" x14ac:dyDescent="0.2">
      <c r="A71" s="3" t="s">
        <v>54</v>
      </c>
      <c r="B71" s="76"/>
      <c r="C71" s="76"/>
      <c r="D71" s="57"/>
      <c r="E71" s="57"/>
      <c r="F71" s="57"/>
      <c r="G71" s="57"/>
      <c r="H71" s="57"/>
      <c r="I71" s="148"/>
      <c r="J71" s="147"/>
    </row>
    <row r="72" spans="1:10" x14ac:dyDescent="0.2">
      <c r="A72" s="3" t="s">
        <v>55</v>
      </c>
      <c r="B72" s="76"/>
      <c r="C72" s="76"/>
      <c r="D72" s="57"/>
      <c r="E72" s="57"/>
      <c r="F72" s="57"/>
      <c r="G72" s="57"/>
      <c r="H72" s="57"/>
      <c r="I72" s="148"/>
      <c r="J72" s="147"/>
    </row>
    <row r="73" spans="1:10" x14ac:dyDescent="0.2">
      <c r="A73" s="3" t="s">
        <v>56</v>
      </c>
      <c r="B73" s="76"/>
      <c r="C73" s="76"/>
      <c r="D73" s="57"/>
      <c r="E73" s="57"/>
      <c r="F73" s="57"/>
      <c r="G73" s="57"/>
      <c r="H73" s="57"/>
      <c r="I73" s="148"/>
      <c r="J73" s="147"/>
    </row>
    <row r="74" spans="1:10" ht="13.5" thickBot="1" x14ac:dyDescent="0.25">
      <c r="A74" s="27" t="s">
        <v>59</v>
      </c>
      <c r="B74" s="125">
        <f>(B70*D28)+(B71*D34)+(B72*D40)+(B73*D46)</f>
        <v>1</v>
      </c>
      <c r="C74" s="125"/>
      <c r="D74" s="126" t="s">
        <v>87</v>
      </c>
      <c r="E74" s="127"/>
      <c r="F74" s="127"/>
      <c r="G74" s="127"/>
      <c r="H74" s="127"/>
      <c r="I74" s="128" t="s">
        <v>57</v>
      </c>
      <c r="J74" s="129"/>
    </row>
    <row r="75" spans="1:10" s="2" customFormat="1" ht="16.5" thickBot="1" x14ac:dyDescent="0.3">
      <c r="A75" s="117" t="s">
        <v>60</v>
      </c>
      <c r="B75" s="118"/>
      <c r="C75" s="118"/>
      <c r="D75" s="118"/>
      <c r="E75" s="118"/>
      <c r="F75" s="118"/>
      <c r="G75" s="118"/>
      <c r="H75" s="118"/>
      <c r="I75" s="118"/>
      <c r="J75" s="119"/>
    </row>
    <row r="76" spans="1:10" x14ac:dyDescent="0.2">
      <c r="A76" s="7">
        <v>4</v>
      </c>
      <c r="B76" s="132">
        <v>5</v>
      </c>
      <c r="C76" s="132"/>
      <c r="D76" s="133" t="s">
        <v>83</v>
      </c>
      <c r="E76" s="49"/>
      <c r="F76" s="49"/>
      <c r="G76" s="49"/>
      <c r="H76" s="49"/>
      <c r="I76" s="137" t="s">
        <v>84</v>
      </c>
      <c r="J76" s="138"/>
    </row>
    <row r="77" spans="1:10" x14ac:dyDescent="0.2">
      <c r="A77" s="4">
        <v>5</v>
      </c>
      <c r="B77" s="76">
        <v>1</v>
      </c>
      <c r="C77" s="76"/>
      <c r="D77" s="95" t="s">
        <v>87</v>
      </c>
      <c r="E77" s="57"/>
      <c r="F77" s="57"/>
      <c r="G77" s="57"/>
      <c r="H77" s="57"/>
      <c r="I77" s="141"/>
      <c r="J77" s="142"/>
    </row>
    <row r="78" spans="1:10" x14ac:dyDescent="0.2">
      <c r="A78" s="4">
        <v>6</v>
      </c>
      <c r="B78" s="76">
        <v>9</v>
      </c>
      <c r="C78" s="76"/>
      <c r="D78" s="95" t="s">
        <v>85</v>
      </c>
      <c r="E78" s="57"/>
      <c r="F78" s="57"/>
      <c r="G78" s="57"/>
      <c r="H78" s="57"/>
      <c r="I78" s="137" t="s">
        <v>86</v>
      </c>
      <c r="J78" s="138"/>
    </row>
    <row r="79" spans="1:10" ht="13.5" thickBot="1" x14ac:dyDescent="0.25">
      <c r="A79" s="27" t="s">
        <v>59</v>
      </c>
      <c r="B79" s="125">
        <f>(B76+B77+B78)/3</f>
        <v>5</v>
      </c>
      <c r="C79" s="125"/>
      <c r="D79" s="126" t="s">
        <v>83</v>
      </c>
      <c r="E79" s="127"/>
      <c r="F79" s="127"/>
      <c r="G79" s="127"/>
      <c r="H79" s="127"/>
      <c r="I79" s="28" t="s">
        <v>61</v>
      </c>
      <c r="J79" s="29"/>
    </row>
    <row r="80" spans="1:10" s="2" customFormat="1" ht="16.5" thickBot="1" x14ac:dyDescent="0.3">
      <c r="A80" s="117" t="s">
        <v>62</v>
      </c>
      <c r="B80" s="118"/>
      <c r="C80" s="118"/>
      <c r="D80" s="118"/>
      <c r="E80" s="118"/>
      <c r="F80" s="118"/>
      <c r="G80" s="118"/>
      <c r="H80" s="118"/>
      <c r="I80" s="118"/>
      <c r="J80" s="119"/>
    </row>
    <row r="81" spans="1:10" x14ac:dyDescent="0.2">
      <c r="A81" s="7">
        <v>7</v>
      </c>
      <c r="B81" s="132">
        <f>B74</f>
        <v>1</v>
      </c>
      <c r="C81" s="132"/>
      <c r="D81" s="133" t="s">
        <v>87</v>
      </c>
      <c r="E81" s="49"/>
      <c r="F81" s="49"/>
      <c r="G81" s="49"/>
      <c r="H81" s="49"/>
      <c r="I81" s="149"/>
      <c r="J81" s="150"/>
    </row>
    <row r="82" spans="1:10" x14ac:dyDescent="0.2">
      <c r="A82" s="4">
        <v>8</v>
      </c>
      <c r="B82" s="76">
        <f>B79</f>
        <v>5</v>
      </c>
      <c r="C82" s="76"/>
      <c r="D82" s="95" t="s">
        <v>83</v>
      </c>
      <c r="E82" s="57"/>
      <c r="F82" s="57"/>
      <c r="G82" s="57"/>
      <c r="H82" s="57"/>
      <c r="I82" s="134"/>
      <c r="J82" s="135"/>
    </row>
    <row r="83" spans="1:10" x14ac:dyDescent="0.2">
      <c r="A83" s="4">
        <v>9</v>
      </c>
      <c r="B83" s="76">
        <v>1</v>
      </c>
      <c r="C83" s="76"/>
      <c r="D83" s="95" t="s">
        <v>87</v>
      </c>
      <c r="E83" s="57"/>
      <c r="F83" s="57"/>
      <c r="G83" s="57"/>
      <c r="H83" s="57"/>
      <c r="I83" s="134"/>
      <c r="J83" s="135"/>
    </row>
    <row r="84" spans="1:10" x14ac:dyDescent="0.2">
      <c r="A84" s="4">
        <v>10</v>
      </c>
      <c r="B84" s="76">
        <f>B77</f>
        <v>1</v>
      </c>
      <c r="C84" s="76"/>
      <c r="D84" s="95" t="s">
        <v>87</v>
      </c>
      <c r="E84" s="57"/>
      <c r="F84" s="57"/>
      <c r="G84" s="57"/>
      <c r="H84" s="57"/>
      <c r="I84" s="141"/>
      <c r="J84" s="142"/>
    </row>
    <row r="85" spans="1:10" x14ac:dyDescent="0.2">
      <c r="A85" s="4">
        <v>11</v>
      </c>
      <c r="B85" s="76">
        <v>5</v>
      </c>
      <c r="C85" s="76"/>
      <c r="D85" s="95" t="s">
        <v>83</v>
      </c>
      <c r="E85" s="57"/>
      <c r="F85" s="57"/>
      <c r="G85" s="57"/>
      <c r="H85" s="57"/>
      <c r="I85" s="134"/>
      <c r="J85" s="135"/>
    </row>
    <row r="86" spans="1:10" x14ac:dyDescent="0.2">
      <c r="A86" s="4">
        <v>12</v>
      </c>
      <c r="B86" s="76">
        <v>5</v>
      </c>
      <c r="C86" s="76"/>
      <c r="D86" s="95" t="s">
        <v>83</v>
      </c>
      <c r="E86" s="57"/>
      <c r="F86" s="57"/>
      <c r="G86" s="57"/>
      <c r="H86" s="57"/>
      <c r="I86" s="134"/>
      <c r="J86" s="135"/>
    </row>
    <row r="87" spans="1:10" x14ac:dyDescent="0.2">
      <c r="A87" s="4">
        <v>13</v>
      </c>
      <c r="B87" s="76">
        <v>1</v>
      </c>
      <c r="C87" s="76"/>
      <c r="D87" s="95" t="s">
        <v>87</v>
      </c>
      <c r="E87" s="57"/>
      <c r="F87" s="57"/>
      <c r="G87" s="57"/>
      <c r="H87" s="57"/>
      <c r="I87" s="134"/>
      <c r="J87" s="135"/>
    </row>
    <row r="88" spans="1:10" x14ac:dyDescent="0.2">
      <c r="A88" s="4">
        <v>14</v>
      </c>
      <c r="B88" s="76">
        <v>1</v>
      </c>
      <c r="C88" s="76"/>
      <c r="D88" s="95" t="s">
        <v>87</v>
      </c>
      <c r="E88" s="57"/>
      <c r="F88" s="57"/>
      <c r="G88" s="57"/>
      <c r="H88" s="57"/>
      <c r="I88" s="134" t="s">
        <v>88</v>
      </c>
      <c r="J88" s="135"/>
    </row>
    <row r="89" spans="1:10" ht="13.5" thickBot="1" x14ac:dyDescent="0.25">
      <c r="A89" s="27" t="s">
        <v>59</v>
      </c>
      <c r="B89" s="125">
        <f>(B81+B82+(B83+B84+B85+B86+B87+B88)/6)/3</f>
        <v>2.7777777777777781</v>
      </c>
      <c r="C89" s="125"/>
      <c r="D89" s="126" t="s">
        <v>87</v>
      </c>
      <c r="E89" s="127"/>
      <c r="F89" s="127"/>
      <c r="G89" s="127"/>
      <c r="H89" s="127"/>
      <c r="I89" s="128" t="s">
        <v>63</v>
      </c>
      <c r="J89" s="129"/>
    </row>
    <row r="90" spans="1:10" s="2" customFormat="1" ht="16.5" thickBot="1" x14ac:dyDescent="0.3">
      <c r="A90" s="143" t="s">
        <v>64</v>
      </c>
      <c r="B90" s="144"/>
      <c r="C90" s="144"/>
      <c r="D90" s="144"/>
      <c r="E90" s="144"/>
      <c r="F90" s="144"/>
      <c r="G90" s="144"/>
      <c r="H90" s="144"/>
      <c r="I90" s="144"/>
      <c r="J90" s="145"/>
    </row>
    <row r="91" spans="1:10" x14ac:dyDescent="0.2">
      <c r="A91" s="7">
        <v>15</v>
      </c>
      <c r="B91" s="132">
        <f>B76</f>
        <v>5</v>
      </c>
      <c r="C91" s="132"/>
      <c r="D91" s="133" t="s">
        <v>83</v>
      </c>
      <c r="E91" s="49"/>
      <c r="F91" s="49"/>
      <c r="G91" s="49"/>
      <c r="H91" s="49"/>
      <c r="I91" s="137"/>
      <c r="J91" s="138"/>
    </row>
    <row r="92" spans="1:10" x14ac:dyDescent="0.2">
      <c r="A92" s="4">
        <v>16</v>
      </c>
      <c r="B92" s="76">
        <v>9</v>
      </c>
      <c r="C92" s="76"/>
      <c r="D92" s="95" t="s">
        <v>85</v>
      </c>
      <c r="E92" s="57"/>
      <c r="F92" s="57"/>
      <c r="G92" s="57"/>
      <c r="H92" s="57"/>
      <c r="I92" s="139"/>
      <c r="J92" s="140"/>
    </row>
    <row r="93" spans="1:10" x14ac:dyDescent="0.2">
      <c r="A93" s="4">
        <v>17</v>
      </c>
      <c r="B93" s="76">
        <v>9</v>
      </c>
      <c r="C93" s="76"/>
      <c r="D93" s="95" t="s">
        <v>85</v>
      </c>
      <c r="E93" s="57"/>
      <c r="F93" s="57"/>
      <c r="G93" s="57"/>
      <c r="H93" s="57"/>
      <c r="I93" s="141"/>
      <c r="J93" s="142"/>
    </row>
    <row r="94" spans="1:10" x14ac:dyDescent="0.2">
      <c r="A94" s="4">
        <v>18</v>
      </c>
      <c r="B94" s="76">
        <v>5</v>
      </c>
      <c r="C94" s="76"/>
      <c r="D94" s="95" t="s">
        <v>83</v>
      </c>
      <c r="E94" s="57"/>
      <c r="F94" s="57"/>
      <c r="G94" s="57"/>
      <c r="H94" s="57"/>
      <c r="I94" s="141"/>
      <c r="J94" s="142"/>
    </row>
    <row r="95" spans="1:10" x14ac:dyDescent="0.2">
      <c r="A95" s="4">
        <v>19</v>
      </c>
      <c r="B95" s="76">
        <f>B78</f>
        <v>9</v>
      </c>
      <c r="C95" s="76"/>
      <c r="D95" s="95" t="s">
        <v>85</v>
      </c>
      <c r="E95" s="57"/>
      <c r="F95" s="57"/>
      <c r="G95" s="57"/>
      <c r="H95" s="57"/>
      <c r="I95" s="137"/>
      <c r="J95" s="138"/>
    </row>
    <row r="96" spans="1:10" x14ac:dyDescent="0.2">
      <c r="A96" s="4">
        <v>20</v>
      </c>
      <c r="B96" s="76">
        <v>1</v>
      </c>
      <c r="C96" s="76"/>
      <c r="D96" s="95" t="s">
        <v>87</v>
      </c>
      <c r="E96" s="57"/>
      <c r="F96" s="57"/>
      <c r="G96" s="57"/>
      <c r="H96" s="57"/>
      <c r="I96" s="134"/>
      <c r="J96" s="135"/>
    </row>
    <row r="97" spans="1:10" ht="13.5" thickBot="1" x14ac:dyDescent="0.25">
      <c r="A97" s="5" t="s">
        <v>59</v>
      </c>
      <c r="B97" s="79">
        <f>(B91+B92+B93+B94+B95+B96)/6</f>
        <v>6.333333333333333</v>
      </c>
      <c r="C97" s="79"/>
      <c r="D97" s="136" t="s">
        <v>83</v>
      </c>
      <c r="E97" s="58"/>
      <c r="F97" s="58"/>
      <c r="G97" s="58"/>
      <c r="H97" s="58"/>
      <c r="I97" s="130" t="s">
        <v>65</v>
      </c>
      <c r="J97" s="131"/>
    </row>
    <row r="98" spans="1:10" ht="16.5" thickBot="1" x14ac:dyDescent="0.3">
      <c r="A98" s="117" t="s">
        <v>66</v>
      </c>
      <c r="B98" s="118"/>
      <c r="C98" s="118"/>
      <c r="D98" s="118"/>
      <c r="E98" s="118"/>
      <c r="F98" s="118"/>
      <c r="G98" s="118"/>
      <c r="H98" s="118"/>
      <c r="I98" s="118"/>
      <c r="J98" s="119"/>
    </row>
    <row r="99" spans="1:10" x14ac:dyDescent="0.2">
      <c r="A99" s="7">
        <v>21</v>
      </c>
      <c r="B99" s="132">
        <v>9</v>
      </c>
      <c r="C99" s="132"/>
      <c r="D99" s="133" t="s">
        <v>83</v>
      </c>
      <c r="E99" s="49"/>
      <c r="F99" s="49"/>
      <c r="G99" s="49"/>
      <c r="H99" s="49"/>
      <c r="I99" s="141"/>
      <c r="J99" s="142"/>
    </row>
    <row r="100" spans="1:10" x14ac:dyDescent="0.2">
      <c r="A100" s="4">
        <v>22</v>
      </c>
      <c r="B100" s="76">
        <v>5</v>
      </c>
      <c r="C100" s="76"/>
      <c r="D100" s="95" t="s">
        <v>83</v>
      </c>
      <c r="E100" s="57"/>
      <c r="F100" s="57"/>
      <c r="G100" s="57"/>
      <c r="H100" s="57"/>
      <c r="I100" s="141"/>
      <c r="J100" s="142"/>
    </row>
    <row r="101" spans="1:10" x14ac:dyDescent="0.2">
      <c r="A101" s="4">
        <v>23</v>
      </c>
      <c r="B101" s="76">
        <f>B92</f>
        <v>9</v>
      </c>
      <c r="C101" s="76"/>
      <c r="D101" s="95" t="s">
        <v>85</v>
      </c>
      <c r="E101" s="57"/>
      <c r="F101" s="57"/>
      <c r="G101" s="57"/>
      <c r="H101" s="57"/>
      <c r="I101" s="139"/>
      <c r="J101" s="140"/>
    </row>
    <row r="102" spans="1:10" x14ac:dyDescent="0.2">
      <c r="A102" s="4">
        <v>24</v>
      </c>
      <c r="B102" s="76">
        <f>B78</f>
        <v>9</v>
      </c>
      <c r="C102" s="76"/>
      <c r="D102" s="95" t="s">
        <v>85</v>
      </c>
      <c r="E102" s="57"/>
      <c r="F102" s="57"/>
      <c r="G102" s="57"/>
      <c r="H102" s="57"/>
      <c r="I102" s="137"/>
      <c r="J102" s="138"/>
    </row>
    <row r="103" spans="1:10" x14ac:dyDescent="0.2">
      <c r="A103" s="4">
        <v>25</v>
      </c>
      <c r="B103" s="76">
        <f>B76</f>
        <v>5</v>
      </c>
      <c r="C103" s="76"/>
      <c r="D103" s="95" t="s">
        <v>83</v>
      </c>
      <c r="E103" s="57"/>
      <c r="F103" s="57"/>
      <c r="G103" s="57"/>
      <c r="H103" s="57"/>
      <c r="I103" s="137"/>
      <c r="J103" s="138"/>
    </row>
    <row r="104" spans="1:10" x14ac:dyDescent="0.2">
      <c r="A104" s="4">
        <v>26</v>
      </c>
      <c r="B104" s="76">
        <v>9</v>
      </c>
      <c r="C104" s="76"/>
      <c r="D104" s="95" t="s">
        <v>85</v>
      </c>
      <c r="E104" s="57"/>
      <c r="F104" s="57"/>
      <c r="G104" s="57"/>
      <c r="H104" s="57"/>
      <c r="I104" s="134"/>
      <c r="J104" s="135"/>
    </row>
    <row r="105" spans="1:10" ht="13.5" thickBot="1" x14ac:dyDescent="0.25">
      <c r="A105" s="27" t="s">
        <v>59</v>
      </c>
      <c r="B105" s="125">
        <f>(B99+B100+B101+B102+B103+B104)/6</f>
        <v>7.666666666666667</v>
      </c>
      <c r="C105" s="125"/>
      <c r="D105" s="126" t="s">
        <v>85</v>
      </c>
      <c r="E105" s="127"/>
      <c r="F105" s="127"/>
      <c r="G105" s="127"/>
      <c r="H105" s="127"/>
      <c r="I105" s="130" t="s">
        <v>67</v>
      </c>
      <c r="J105" s="131"/>
    </row>
    <row r="106" spans="1:10" ht="16.5" thickBot="1" x14ac:dyDescent="0.3">
      <c r="A106" s="143" t="s">
        <v>75</v>
      </c>
      <c r="B106" s="144"/>
      <c r="C106" s="144"/>
      <c r="D106" s="144"/>
      <c r="E106" s="144"/>
      <c r="F106" s="144"/>
      <c r="G106" s="144"/>
      <c r="H106" s="144"/>
      <c r="I106" s="144"/>
      <c r="J106" s="145"/>
    </row>
    <row r="107" spans="1:10" x14ac:dyDescent="0.2">
      <c r="A107" s="7">
        <v>27</v>
      </c>
      <c r="B107" s="132">
        <v>1</v>
      </c>
      <c r="C107" s="132"/>
      <c r="D107" s="133" t="s">
        <v>87</v>
      </c>
      <c r="E107" s="49"/>
      <c r="F107" s="49"/>
      <c r="G107" s="49"/>
      <c r="H107" s="49"/>
      <c r="I107" s="149"/>
      <c r="J107" s="150"/>
    </row>
    <row r="108" spans="1:10" x14ac:dyDescent="0.2">
      <c r="A108" s="4">
        <v>28</v>
      </c>
      <c r="B108" s="76">
        <v>1</v>
      </c>
      <c r="C108" s="76"/>
      <c r="D108" s="95" t="s">
        <v>87</v>
      </c>
      <c r="E108" s="57"/>
      <c r="F108" s="57"/>
      <c r="G108" s="57"/>
      <c r="H108" s="57"/>
      <c r="I108" s="134"/>
      <c r="J108" s="135"/>
    </row>
    <row r="109" spans="1:10" x14ac:dyDescent="0.2">
      <c r="A109" s="4">
        <v>29</v>
      </c>
      <c r="B109" s="76">
        <v>1</v>
      </c>
      <c r="C109" s="76"/>
      <c r="D109" s="95" t="s">
        <v>87</v>
      </c>
      <c r="E109" s="57"/>
      <c r="F109" s="57"/>
      <c r="G109" s="57"/>
      <c r="H109" s="57"/>
      <c r="I109" s="134"/>
      <c r="J109" s="135"/>
    </row>
    <row r="110" spans="1:10" ht="13.5" thickBot="1" x14ac:dyDescent="0.25">
      <c r="A110" s="5" t="s">
        <v>59</v>
      </c>
      <c r="B110" s="79">
        <f>(B107+B108+B109)/3</f>
        <v>1</v>
      </c>
      <c r="C110" s="79"/>
      <c r="D110" s="136" t="s">
        <v>87</v>
      </c>
      <c r="E110" s="58"/>
      <c r="F110" s="58"/>
      <c r="G110" s="58"/>
      <c r="H110" s="58"/>
      <c r="I110" s="130"/>
      <c r="J110" s="131"/>
    </row>
    <row r="112" spans="1:10" ht="13.5" thickBot="1" x14ac:dyDescent="0.25">
      <c r="A112" s="30" t="s">
        <v>68</v>
      </c>
    </row>
    <row r="113" spans="1:10" x14ac:dyDescent="0.2">
      <c r="A113" s="1" t="s">
        <v>27</v>
      </c>
      <c r="B113" s="154" t="s">
        <v>77</v>
      </c>
      <c r="C113" s="155"/>
      <c r="D113" s="155"/>
      <c r="E113" s="155"/>
      <c r="F113" s="155"/>
      <c r="G113" s="155"/>
      <c r="H113" s="155"/>
      <c r="I113" s="155"/>
      <c r="J113" s="156"/>
    </row>
    <row r="114" spans="1:10" ht="13.5" thickBot="1" x14ac:dyDescent="0.25">
      <c r="B114" s="151" t="s">
        <v>74</v>
      </c>
      <c r="C114" s="152"/>
      <c r="D114" s="152"/>
      <c r="E114" s="152"/>
      <c r="F114" s="152"/>
      <c r="G114" s="152"/>
      <c r="H114" s="152"/>
      <c r="I114" s="152"/>
      <c r="J114" s="153"/>
    </row>
    <row r="117" spans="1:10" ht="13.5" thickBot="1" x14ac:dyDescent="0.25"/>
    <row r="118" spans="1:10" x14ac:dyDescent="0.2">
      <c r="A118" s="154" t="s">
        <v>69</v>
      </c>
      <c r="B118" s="155"/>
      <c r="C118" s="155"/>
      <c r="D118" s="155"/>
      <c r="E118" s="155"/>
      <c r="F118" s="155"/>
      <c r="G118" s="155"/>
      <c r="H118" s="155"/>
      <c r="I118" s="155"/>
      <c r="J118" s="156"/>
    </row>
    <row r="119" spans="1:10" ht="13.5" thickBot="1" x14ac:dyDescent="0.25">
      <c r="A119" s="151" t="s">
        <v>70</v>
      </c>
      <c r="B119" s="152"/>
      <c r="C119" s="152"/>
      <c r="D119" s="152"/>
      <c r="E119" s="152"/>
      <c r="F119" s="152"/>
      <c r="G119" s="152"/>
      <c r="H119" s="152"/>
      <c r="I119" s="152"/>
      <c r="J119" s="153"/>
    </row>
    <row r="120" spans="1:10" s="39" customFormat="1" x14ac:dyDescent="0.2">
      <c r="I120" s="40"/>
      <c r="J120" s="40"/>
    </row>
    <row r="121" spans="1:10" s="39" customFormat="1" x14ac:dyDescent="0.2">
      <c r="I121" s="40"/>
      <c r="J121" s="40"/>
    </row>
    <row r="122" spans="1:10" x14ac:dyDescent="0.2">
      <c r="A122" s="1" t="s">
        <v>71</v>
      </c>
    </row>
    <row r="123" spans="1:10" x14ac:dyDescent="0.2">
      <c r="A123" s="158" t="s">
        <v>98</v>
      </c>
      <c r="B123" s="159"/>
      <c r="C123" s="159"/>
      <c r="D123" s="159"/>
      <c r="E123" s="159"/>
      <c r="F123" s="159"/>
      <c r="G123" s="159"/>
      <c r="H123" s="159"/>
      <c r="I123" s="159"/>
      <c r="J123" s="159"/>
    </row>
    <row r="124" spans="1:10" x14ac:dyDescent="0.2">
      <c r="A124" s="159"/>
      <c r="B124" s="159"/>
      <c r="C124" s="159"/>
      <c r="D124" s="159"/>
      <c r="E124" s="159"/>
      <c r="F124" s="159"/>
      <c r="G124" s="159"/>
      <c r="H124" s="159"/>
      <c r="I124" s="159"/>
      <c r="J124" s="159"/>
    </row>
    <row r="125" spans="1:10" x14ac:dyDescent="0.2">
      <c r="A125" s="159"/>
      <c r="B125" s="159"/>
      <c r="C125" s="159"/>
      <c r="D125" s="159"/>
      <c r="E125" s="159"/>
      <c r="F125" s="159"/>
      <c r="G125" s="159"/>
      <c r="H125" s="159"/>
      <c r="I125" s="159"/>
      <c r="J125" s="159"/>
    </row>
    <row r="126" spans="1:10" x14ac:dyDescent="0.2">
      <c r="A126" s="159"/>
      <c r="B126" s="159"/>
      <c r="C126" s="159"/>
      <c r="D126" s="159"/>
      <c r="E126" s="159"/>
      <c r="F126" s="159"/>
      <c r="G126" s="159"/>
      <c r="H126" s="159"/>
      <c r="I126" s="159"/>
      <c r="J126" s="159"/>
    </row>
    <row r="127" spans="1:10" x14ac:dyDescent="0.2">
      <c r="A127" s="159"/>
      <c r="B127" s="159"/>
      <c r="C127" s="159"/>
      <c r="D127" s="159"/>
      <c r="E127" s="159"/>
      <c r="F127" s="159"/>
      <c r="G127" s="159"/>
      <c r="H127" s="159"/>
      <c r="I127" s="159"/>
      <c r="J127" s="159"/>
    </row>
    <row r="151" spans="1:10" x14ac:dyDescent="0.2">
      <c r="A151" s="1" t="s">
        <v>72</v>
      </c>
    </row>
    <row r="152" spans="1:10" x14ac:dyDescent="0.2">
      <c r="A152" s="39"/>
    </row>
    <row r="155" spans="1:10" x14ac:dyDescent="0.2">
      <c r="A155" s="157" t="s">
        <v>73</v>
      </c>
      <c r="B155" s="157"/>
      <c r="C155" s="157"/>
      <c r="D155" s="157"/>
      <c r="E155" s="157"/>
      <c r="F155" s="157"/>
      <c r="G155" s="157"/>
      <c r="H155" s="157"/>
      <c r="I155" s="157"/>
      <c r="J155" s="157"/>
    </row>
  </sheetData>
  <mergeCells count="258">
    <mergeCell ref="B109:C109"/>
    <mergeCell ref="D109:H109"/>
    <mergeCell ref="I109:J109"/>
    <mergeCell ref="B114:J114"/>
    <mergeCell ref="A118:J118"/>
    <mergeCell ref="A119:J119"/>
    <mergeCell ref="A155:J155"/>
    <mergeCell ref="B110:C110"/>
    <mergeCell ref="D110:H110"/>
    <mergeCell ref="I110:J110"/>
    <mergeCell ref="B113:J113"/>
    <mergeCell ref="A123:J127"/>
    <mergeCell ref="A106:J106"/>
    <mergeCell ref="B107:C107"/>
    <mergeCell ref="D107:H107"/>
    <mergeCell ref="I107:J107"/>
    <mergeCell ref="B105:C105"/>
    <mergeCell ref="D105:H105"/>
    <mergeCell ref="I105:J105"/>
    <mergeCell ref="B108:C108"/>
    <mergeCell ref="D108:H108"/>
    <mergeCell ref="I108:J108"/>
    <mergeCell ref="B100:C100"/>
    <mergeCell ref="D100:H100"/>
    <mergeCell ref="I100:J100"/>
    <mergeCell ref="B101:C101"/>
    <mergeCell ref="D101:H101"/>
    <mergeCell ref="I101:J101"/>
    <mergeCell ref="B104:C104"/>
    <mergeCell ref="D104:H104"/>
    <mergeCell ref="I104:J104"/>
    <mergeCell ref="B102:C102"/>
    <mergeCell ref="D102:H102"/>
    <mergeCell ref="I102:J102"/>
    <mergeCell ref="B103:C103"/>
    <mergeCell ref="D103:H103"/>
    <mergeCell ref="I103:J103"/>
    <mergeCell ref="A98:J98"/>
    <mergeCell ref="B99:C99"/>
    <mergeCell ref="D99:H99"/>
    <mergeCell ref="I99:J99"/>
    <mergeCell ref="B67:C67"/>
    <mergeCell ref="B68:C68"/>
    <mergeCell ref="A90:J90"/>
    <mergeCell ref="I70:J70"/>
    <mergeCell ref="I71:J71"/>
    <mergeCell ref="I72:J72"/>
    <mergeCell ref="I74:J74"/>
    <mergeCell ref="H67:J67"/>
    <mergeCell ref="I81:J81"/>
    <mergeCell ref="I83:J83"/>
    <mergeCell ref="I84:J84"/>
    <mergeCell ref="H68:J68"/>
    <mergeCell ref="I73:J73"/>
    <mergeCell ref="I86:J86"/>
    <mergeCell ref="I87:J87"/>
    <mergeCell ref="I82:J82"/>
    <mergeCell ref="I76:J76"/>
    <mergeCell ref="I77:J77"/>
    <mergeCell ref="I78:J78"/>
    <mergeCell ref="D95:H95"/>
    <mergeCell ref="B96:C96"/>
    <mergeCell ref="D96:H96"/>
    <mergeCell ref="B93:C93"/>
    <mergeCell ref="D93:H93"/>
    <mergeCell ref="B94:C94"/>
    <mergeCell ref="D94:H94"/>
    <mergeCell ref="I85:J85"/>
    <mergeCell ref="B97:C97"/>
    <mergeCell ref="D97:H97"/>
    <mergeCell ref="I91:J91"/>
    <mergeCell ref="I92:J92"/>
    <mergeCell ref="I93:J93"/>
    <mergeCell ref="I94:J94"/>
    <mergeCell ref="I95:J95"/>
    <mergeCell ref="I96:J96"/>
    <mergeCell ref="B95:C95"/>
    <mergeCell ref="I88:J88"/>
    <mergeCell ref="B85:C85"/>
    <mergeCell ref="D85:H85"/>
    <mergeCell ref="B91:C91"/>
    <mergeCell ref="D91:H91"/>
    <mergeCell ref="B92:C92"/>
    <mergeCell ref="D92:H92"/>
    <mergeCell ref="B88:C88"/>
    <mergeCell ref="D88:H88"/>
    <mergeCell ref="B89:C89"/>
    <mergeCell ref="D89:H89"/>
    <mergeCell ref="I89:J89"/>
    <mergeCell ref="I97:J97"/>
    <mergeCell ref="A75:J75"/>
    <mergeCell ref="A80:J80"/>
    <mergeCell ref="B76:C76"/>
    <mergeCell ref="B77:C77"/>
    <mergeCell ref="B78:C78"/>
    <mergeCell ref="B79:C79"/>
    <mergeCell ref="B81:C81"/>
    <mergeCell ref="D81:H81"/>
    <mergeCell ref="B82:C82"/>
    <mergeCell ref="D82:H82"/>
    <mergeCell ref="B83:C83"/>
    <mergeCell ref="D83:H83"/>
    <mergeCell ref="D76:H76"/>
    <mergeCell ref="D77:H77"/>
    <mergeCell ref="D78:H78"/>
    <mergeCell ref="D79:H79"/>
    <mergeCell ref="B86:C86"/>
    <mergeCell ref="D86:H86"/>
    <mergeCell ref="B87:C87"/>
    <mergeCell ref="D53:G53"/>
    <mergeCell ref="H53:J53"/>
    <mergeCell ref="D60:G60"/>
    <mergeCell ref="D61:G61"/>
    <mergeCell ref="D68:G68"/>
    <mergeCell ref="D87:H87"/>
    <mergeCell ref="B84:C84"/>
    <mergeCell ref="D84:H84"/>
    <mergeCell ref="B74:C74"/>
    <mergeCell ref="D70:H70"/>
    <mergeCell ref="D71:H71"/>
    <mergeCell ref="D72:H72"/>
    <mergeCell ref="D73:H73"/>
    <mergeCell ref="B70:C70"/>
    <mergeCell ref="B71:C71"/>
    <mergeCell ref="B72:C72"/>
    <mergeCell ref="B73:C73"/>
    <mergeCell ref="D74:H74"/>
    <mergeCell ref="H55:J55"/>
    <mergeCell ref="H56:J56"/>
    <mergeCell ref="B59:C59"/>
    <mergeCell ref="D59:G59"/>
    <mergeCell ref="D55:G55"/>
    <mergeCell ref="D56:G56"/>
    <mergeCell ref="A69:J69"/>
    <mergeCell ref="D62:G62"/>
    <mergeCell ref="D63:G63"/>
    <mergeCell ref="D64:G64"/>
    <mergeCell ref="D65:G65"/>
    <mergeCell ref="D66:G66"/>
    <mergeCell ref="D67:G67"/>
    <mergeCell ref="B58:C58"/>
    <mergeCell ref="H66:J66"/>
    <mergeCell ref="H57:J57"/>
    <mergeCell ref="H58:J58"/>
    <mergeCell ref="H59:J59"/>
    <mergeCell ref="H60:J60"/>
    <mergeCell ref="B63:C63"/>
    <mergeCell ref="B64:C64"/>
    <mergeCell ref="B65:C65"/>
    <mergeCell ref="B66:C66"/>
    <mergeCell ref="B61:C61"/>
    <mergeCell ref="A1:J1"/>
    <mergeCell ref="H62:J62"/>
    <mergeCell ref="B29:J29"/>
    <mergeCell ref="D28:H28"/>
    <mergeCell ref="I28:J28"/>
    <mergeCell ref="B30:J30"/>
    <mergeCell ref="B31:J31"/>
    <mergeCell ref="B32:J32"/>
    <mergeCell ref="B37:J37"/>
    <mergeCell ref="B38:J38"/>
    <mergeCell ref="B39:J39"/>
    <mergeCell ref="B60:C60"/>
    <mergeCell ref="I40:J40"/>
    <mergeCell ref="D46:H46"/>
    <mergeCell ref="I46:J46"/>
    <mergeCell ref="B47:J47"/>
    <mergeCell ref="B48:J48"/>
    <mergeCell ref="B49:J49"/>
    <mergeCell ref="B62:C62"/>
    <mergeCell ref="B40:C40"/>
    <mergeCell ref="D40:H40"/>
    <mergeCell ref="B41:J41"/>
    <mergeCell ref="B42:J42"/>
    <mergeCell ref="B43:J43"/>
    <mergeCell ref="B33:J33"/>
    <mergeCell ref="H63:J63"/>
    <mergeCell ref="H64:J64"/>
    <mergeCell ref="H65:J65"/>
    <mergeCell ref="B34:C34"/>
    <mergeCell ref="D34:H34"/>
    <mergeCell ref="I34:J34"/>
    <mergeCell ref="H61:J61"/>
    <mergeCell ref="B35:J35"/>
    <mergeCell ref="B36:J36"/>
    <mergeCell ref="B44:J44"/>
    <mergeCell ref="B45:J45"/>
    <mergeCell ref="B46:C46"/>
    <mergeCell ref="B50:J50"/>
    <mergeCell ref="B51:J51"/>
    <mergeCell ref="D57:G57"/>
    <mergeCell ref="D58:G58"/>
    <mergeCell ref="H52:J52"/>
    <mergeCell ref="A52:B52"/>
    <mergeCell ref="B53:C53"/>
    <mergeCell ref="B55:C55"/>
    <mergeCell ref="B56:C56"/>
    <mergeCell ref="A54:J54"/>
    <mergeCell ref="B57:C57"/>
    <mergeCell ref="I21:J21"/>
    <mergeCell ref="I14:J14"/>
    <mergeCell ref="I15:J15"/>
    <mergeCell ref="I16:J16"/>
    <mergeCell ref="I17:J17"/>
    <mergeCell ref="D27:H27"/>
    <mergeCell ref="B27:C27"/>
    <mergeCell ref="I27:J27"/>
    <mergeCell ref="B28:C28"/>
    <mergeCell ref="I22:J22"/>
    <mergeCell ref="I23:J23"/>
    <mergeCell ref="I24:J24"/>
    <mergeCell ref="I25:J25"/>
    <mergeCell ref="D22:H22"/>
    <mergeCell ref="D23:H23"/>
    <mergeCell ref="A26:J26"/>
    <mergeCell ref="A13:B13"/>
    <mergeCell ref="D13:H13"/>
    <mergeCell ref="I13:J13"/>
    <mergeCell ref="A24:B24"/>
    <mergeCell ref="A25:B25"/>
    <mergeCell ref="A14:B14"/>
    <mergeCell ref="A20:B20"/>
    <mergeCell ref="A21:B21"/>
    <mergeCell ref="A19:B19"/>
    <mergeCell ref="D14:H14"/>
    <mergeCell ref="D15:H15"/>
    <mergeCell ref="D16:H16"/>
    <mergeCell ref="D17:H17"/>
    <mergeCell ref="A22:B22"/>
    <mergeCell ref="A23:B23"/>
    <mergeCell ref="D24:H24"/>
    <mergeCell ref="D25:H25"/>
    <mergeCell ref="D18:H18"/>
    <mergeCell ref="D19:H19"/>
    <mergeCell ref="D20:H20"/>
    <mergeCell ref="D21:H21"/>
    <mergeCell ref="I18:J18"/>
    <mergeCell ref="I19:J19"/>
    <mergeCell ref="I20:J20"/>
    <mergeCell ref="D7:G7"/>
    <mergeCell ref="D8:G8"/>
    <mergeCell ref="D9:G9"/>
    <mergeCell ref="H7:J7"/>
    <mergeCell ref="H8:J8"/>
    <mergeCell ref="H9:J9"/>
    <mergeCell ref="A12:B12"/>
    <mergeCell ref="D12:H12"/>
    <mergeCell ref="I12:J12"/>
    <mergeCell ref="A11:J11"/>
    <mergeCell ref="D5:G5"/>
    <mergeCell ref="H5:J5"/>
    <mergeCell ref="D6:G6"/>
    <mergeCell ref="H6:J6"/>
    <mergeCell ref="A2:A3"/>
    <mergeCell ref="B2:B3"/>
    <mergeCell ref="C2:C3"/>
    <mergeCell ref="J2:J3"/>
    <mergeCell ref="D2:H2"/>
  </mergeCells>
  <phoneticPr fontId="4" type="noConversion"/>
  <pageMargins left="0.75" right="0.75" top="0.65" bottom="0.5" header="0.43" footer="0.56999999999999995"/>
  <pageSetup orientation="portrait" horizontalDpi="4294967293" r:id="rId1"/>
  <headerFooter alignWithMargins="0">
    <oddHeader>&amp;CCity of Superior Routine Assessment Method for Evaluating Wetland Functions (6/3/02) Data form rev. 08/2017</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SEH,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McNamara, Darienne</dc:creator>
  <cp:lastModifiedBy>McNamara, Darienne</cp:lastModifiedBy>
  <cp:lastPrinted>2018-06-28T17:48:01Z</cp:lastPrinted>
  <dcterms:created xsi:type="dcterms:W3CDTF">2006-11-20T18:19:50Z</dcterms:created>
  <dcterms:modified xsi:type="dcterms:W3CDTF">2024-02-19T20:48:40Z</dcterms:modified>
</cp:coreProperties>
</file>