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679A99CF-0ABC-4C5A-8281-51D21794DD8F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102" i="1" l="1"/>
  <c r="B103" i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<sst xmlns="http://schemas.openxmlformats.org/spreadsheetml/2006/main" count="175" uniqueCount="98">
  <si>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</si>
  <si>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</si>
  <si>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</si>
  <si>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</si>
  <si>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</si>
  <si>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</si>
  <si>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</si>
  <si>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</si>
  <si>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</si>
  <si>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</si>
  <si>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</si>
  <si>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</si>
  <si>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</si>
  <si>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</si>
  <si>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</si>
  <si>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</si>
  <si>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</si>
  <si>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</si>
  <si>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</si>
  <si>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</si>
  <si>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</si>
  <si>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</si>
  <si>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</si>
  <si>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</si>
  <si>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</si>
  <si>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</si>
  <si>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</si>
  <si>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</si>
  <si>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</si>
  <si>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</si>
  <si>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</si>
  <si>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</si>
  <si>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</si>
  <si>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</si>
  <si>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</si>
  <si>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</si>
  <si>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</si>
  <si>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</si>
  <si>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</si>
  <si>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</si>
  <si>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</si>
  <si>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</si>
  <si>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</si>
  <si>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</si>
  <si>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</si>
  <si>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</si>
  <si>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</si>
  <si>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</si>
  <si>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</si>
  <si>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</si>
  <si>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</si>
  <si>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</si>
  <si>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</si>
  <si>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</si>
  <si>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</si>
  <si>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</si>
  <si>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</si>
  <si>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</si>
  <si>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</si>
  <si>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</si>
  <si>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</si>
  <si>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</si>
  <si>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</si>
  <si>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</si>
  <si>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</si>
  <si>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</si>
  <si>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</si>
  <si>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</si>
  <si>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</si>
  <si>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</si>
  <si>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</si>
  <si>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</si>
  <si>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</si>
  <si>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</si>
  <si>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</si>
  <si>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</si>
  <si>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</si>
  <si>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</si>
  <si>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49N</t>
  </si>
  <si>
    <t>14W</t>
  </si>
  <si>
    <t>SW</t>
  </si>
  <si>
    <t>Wet</t>
  </si>
  <si>
    <t>Medium</t>
  </si>
  <si>
    <t>No</t>
  </si>
  <si>
    <t>Low</t>
  </si>
  <si>
    <t>High</t>
  </si>
  <si>
    <t>NE</t>
  </si>
  <si>
    <t>S1-16-25</t>
  </si>
  <si>
    <t>St. Louis River</t>
  </si>
  <si>
    <t>Hardwood Swamp</t>
  </si>
  <si>
    <t>Privately owned, controlled access</t>
  </si>
  <si>
    <t>culvert outlet under RR tracks</t>
  </si>
  <si>
    <t>WETLAND ID: S1-16-25</t>
  </si>
  <si>
    <t>Not Mapped</t>
  </si>
  <si>
    <t>D. McNamara</t>
  </si>
  <si>
    <t>Calamagrostis canadensis</t>
  </si>
  <si>
    <t>Populus balsamifera, Salix nigra, Populus tremuloides</t>
  </si>
  <si>
    <t xml:space="preserve">No landowner permission, couldn't ID many species from a distance. Data from SEH survey in 2017-18 more reliable.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</si>
</sst>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7" xfId="0" applyFont="1" applyBorder="1" applyAlignment="1">
      <alignment horizontal="center" vertical="center" wrapText="1"/>
    </xf>
    <xf numFmtId="0" fontId="1" fillId="0" borderId="33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8" xfId="0" applyFont="1" applyBorder="1" applyAlignment="1">
      <alignment horizont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164" fontId="0" fillId="0" borderId="27" xfId="0" applyNumberForma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97" zoomScale="110" zoomScaleNormal="110" workbookViewId="0">
      <selection activeCell="A123" sqref="A123:J127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38" t="s">
        <v>10</v>
      </c>
      <c r="B2" s="140" t="s">
        <v>1</v>
      </c>
      <c r="C2" s="140" t="s">
        <v>75</v>
      </c>
      <c r="D2" s="140" t="s">
        <v>2</v>
      </c>
      <c r="E2" s="140"/>
      <c r="F2" s="140"/>
      <c r="G2" s="140"/>
      <c r="H2" s="140"/>
      <c r="I2" s="34" t="s">
        <v>4</v>
      </c>
      <c r="J2" s="142" t="s">
        <v>3</v>
      </c>
    </row>
    <row r="3" spans="1:10" ht="24.75" thickBot="1" x14ac:dyDescent="0.25">
      <c r="A3" s="139"/>
      <c r="B3" s="141"/>
      <c r="C3" s="141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143"/>
    </row>
    <row r="4" spans="1:10" ht="37.5" customHeight="1" thickTop="1" x14ac:dyDescent="0.2">
      <c r="A4" s="37" t="s">
        <v>87</v>
      </c>
      <c r="B4" s="8" t="s">
        <v>88</v>
      </c>
      <c r="C4" s="8" t="s">
        <v>93</v>
      </c>
      <c r="D4" s="42" t="s">
        <v>86</v>
      </c>
      <c r="E4" s="42" t="s">
        <v>80</v>
      </c>
      <c r="F4" s="8">
        <v>16</v>
      </c>
      <c r="G4" s="8" t="s">
        <v>78</v>
      </c>
      <c r="H4" s="8" t="s">
        <v>79</v>
      </c>
      <c r="I4" s="21" t="s">
        <v>81</v>
      </c>
      <c r="J4" s="22">
        <v>7.4809999999999999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34" t="s">
        <v>14</v>
      </c>
      <c r="E5" s="134"/>
      <c r="F5" s="134"/>
      <c r="G5" s="134"/>
      <c r="H5" s="135" t="s">
        <v>15</v>
      </c>
      <c r="I5" s="135"/>
      <c r="J5" s="136"/>
    </row>
    <row r="6" spans="1:10" ht="13.5" thickTop="1" x14ac:dyDescent="0.2">
      <c r="A6" s="7" t="s">
        <v>94</v>
      </c>
      <c r="B6" s="38">
        <v>45197</v>
      </c>
      <c r="C6" s="3" t="s">
        <v>89</v>
      </c>
      <c r="D6" s="65" t="s">
        <v>87</v>
      </c>
      <c r="E6" s="65"/>
      <c r="F6" s="65"/>
      <c r="G6" s="65"/>
      <c r="H6" s="65"/>
      <c r="I6" s="65"/>
      <c r="J6" s="137"/>
    </row>
    <row r="7" spans="1:10" x14ac:dyDescent="0.2">
      <c r="A7" s="4"/>
      <c r="B7" s="39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29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0" t="s">
        <v>20</v>
      </c>
      <c r="B12" s="131"/>
      <c r="C12" s="16" t="s">
        <v>17</v>
      </c>
      <c r="D12" s="131" t="s">
        <v>18</v>
      </c>
      <c r="E12" s="131"/>
      <c r="F12" s="131"/>
      <c r="G12" s="131"/>
      <c r="H12" s="131"/>
      <c r="I12" s="132" t="s">
        <v>19</v>
      </c>
      <c r="J12" s="133"/>
    </row>
    <row r="13" spans="1:10" ht="13.5" thickTop="1" x14ac:dyDescent="0.2">
      <c r="A13" s="119" t="s">
        <v>21</v>
      </c>
      <c r="B13" s="120"/>
      <c r="C13" s="15"/>
      <c r="D13" s="121"/>
      <c r="E13" s="121"/>
      <c r="F13" s="121"/>
      <c r="G13" s="121"/>
      <c r="H13" s="121"/>
      <c r="I13" s="122" t="s">
        <v>83</v>
      </c>
      <c r="J13" s="123"/>
    </row>
    <row r="14" spans="1:10" x14ac:dyDescent="0.2">
      <c r="A14" s="127" t="s">
        <v>22</v>
      </c>
      <c r="B14" s="128"/>
      <c r="C14" s="32"/>
      <c r="D14" s="45"/>
      <c r="E14" s="45"/>
      <c r="F14" s="45"/>
      <c r="G14" s="45"/>
      <c r="H14" s="45"/>
      <c r="I14" s="110"/>
      <c r="J14" s="111"/>
    </row>
    <row r="15" spans="1:10" x14ac:dyDescent="0.2">
      <c r="A15" s="13" t="s">
        <v>23</v>
      </c>
      <c r="B15" s="36">
        <v>1</v>
      </c>
      <c r="C15" s="32">
        <v>5</v>
      </c>
      <c r="D15" s="45" t="s">
        <v>82</v>
      </c>
      <c r="E15" s="45"/>
      <c r="F15" s="45"/>
      <c r="G15" s="45"/>
      <c r="H15" s="45"/>
      <c r="I15" s="110" t="s">
        <v>89</v>
      </c>
      <c r="J15" s="111"/>
    </row>
    <row r="16" spans="1:10" x14ac:dyDescent="0.2">
      <c r="A16" s="13" t="s">
        <v>24</v>
      </c>
      <c r="B16" s="36"/>
      <c r="C16" s="32"/>
      <c r="D16" s="45"/>
      <c r="E16" s="45"/>
      <c r="F16" s="45"/>
      <c r="G16" s="45"/>
      <c r="H16" s="45"/>
      <c r="I16" s="110"/>
      <c r="J16" s="111"/>
    </row>
    <row r="17" spans="1:10" x14ac:dyDescent="0.2">
      <c r="A17" s="13" t="s">
        <v>25</v>
      </c>
      <c r="B17" s="36"/>
      <c r="C17" s="32"/>
      <c r="D17" s="45"/>
      <c r="E17" s="45"/>
      <c r="F17" s="45"/>
      <c r="G17" s="45"/>
      <c r="H17" s="45"/>
      <c r="I17" s="110"/>
      <c r="J17" s="111"/>
    </row>
    <row r="18" spans="1:10" x14ac:dyDescent="0.2">
      <c r="A18" s="13" t="s">
        <v>26</v>
      </c>
      <c r="B18" s="36"/>
      <c r="C18" s="32"/>
      <c r="D18" s="45"/>
      <c r="E18" s="45"/>
      <c r="F18" s="45"/>
      <c r="G18" s="45"/>
      <c r="H18" s="45"/>
      <c r="I18" s="110"/>
      <c r="J18" s="111"/>
    </row>
    <row r="19" spans="1:10" x14ac:dyDescent="0.2">
      <c r="A19" s="127" t="s">
        <v>28</v>
      </c>
      <c r="B19" s="128"/>
      <c r="C19" s="32">
        <f>B74</f>
        <v>5</v>
      </c>
      <c r="D19" s="45" t="s">
        <v>82</v>
      </c>
      <c r="E19" s="45"/>
      <c r="F19" s="45"/>
      <c r="G19" s="45"/>
      <c r="H19" s="45"/>
      <c r="I19" s="110"/>
      <c r="J19" s="111"/>
    </row>
    <row r="20" spans="1:10" x14ac:dyDescent="0.2">
      <c r="A20" s="127" t="s">
        <v>29</v>
      </c>
      <c r="B20" s="128"/>
      <c r="C20" s="32">
        <f>B79</f>
        <v>5</v>
      </c>
      <c r="D20" s="45" t="s">
        <v>82</v>
      </c>
      <c r="E20" s="45"/>
      <c r="F20" s="45"/>
      <c r="G20" s="45"/>
      <c r="H20" s="45"/>
      <c r="I20" s="110"/>
      <c r="J20" s="111"/>
    </row>
    <row r="21" spans="1:10" x14ac:dyDescent="0.2">
      <c r="A21" s="127" t="s">
        <v>33</v>
      </c>
      <c r="B21" s="128"/>
      <c r="C21" s="32">
        <f>B89</f>
        <v>4.7777777777777777</v>
      </c>
      <c r="D21" s="45" t="s">
        <v>82</v>
      </c>
      <c r="E21" s="45"/>
      <c r="F21" s="45"/>
      <c r="G21" s="45"/>
      <c r="H21" s="45"/>
      <c r="I21" s="110"/>
      <c r="J21" s="111"/>
    </row>
    <row r="22" spans="1:10" x14ac:dyDescent="0.2">
      <c r="A22" s="127" t="s">
        <v>30</v>
      </c>
      <c r="B22" s="128"/>
      <c r="C22" s="32">
        <f>B97</f>
        <v>5</v>
      </c>
      <c r="D22" s="45" t="s">
        <v>82</v>
      </c>
      <c r="E22" s="45"/>
      <c r="F22" s="45"/>
      <c r="G22" s="45"/>
      <c r="H22" s="45"/>
      <c r="I22" s="110"/>
      <c r="J22" s="111"/>
    </row>
    <row r="23" spans="1:10" x14ac:dyDescent="0.2">
      <c r="A23" s="127" t="s">
        <v>31</v>
      </c>
      <c r="B23" s="128"/>
      <c r="C23" s="32">
        <f>B105</f>
        <v>6.333333333333333</v>
      </c>
      <c r="D23" s="45" t="s">
        <v>82</v>
      </c>
      <c r="E23" s="45"/>
      <c r="F23" s="45"/>
      <c r="G23" s="45"/>
      <c r="H23" s="45"/>
      <c r="I23" s="110"/>
      <c r="J23" s="111"/>
    </row>
    <row r="24" spans="1:10" ht="13.5" thickBot="1" x14ac:dyDescent="0.25">
      <c r="A24" s="124" t="s">
        <v>32</v>
      </c>
      <c r="B24" s="125"/>
      <c r="C24" s="33">
        <f>B110</f>
        <v>1</v>
      </c>
      <c r="D24" s="56" t="s">
        <v>84</v>
      </c>
      <c r="E24" s="56"/>
      <c r="F24" s="56"/>
      <c r="G24" s="56"/>
      <c r="H24" s="56"/>
      <c r="I24" s="115"/>
      <c r="J24" s="116"/>
    </row>
    <row r="25" spans="1:10" x14ac:dyDescent="0.2">
      <c r="A25" s="126"/>
      <c r="B25" s="126"/>
      <c r="D25" s="126"/>
      <c r="E25" s="126"/>
      <c r="F25" s="126"/>
      <c r="G25" s="126"/>
      <c r="H25" s="126"/>
      <c r="I25" s="117"/>
      <c r="J25" s="117"/>
    </row>
    <row r="26" spans="1:10" ht="16.5" thickBot="1" x14ac:dyDescent="0.3">
      <c r="A26" s="118" t="s">
        <v>34</v>
      </c>
      <c r="B26" s="118"/>
      <c r="C26" s="118"/>
      <c r="D26" s="118"/>
      <c r="E26" s="118"/>
      <c r="F26" s="118"/>
      <c r="G26" s="118"/>
      <c r="H26" s="118"/>
      <c r="I26" s="118"/>
      <c r="J26" s="118"/>
    </row>
    <row r="27" spans="1:10" ht="13.5" thickBot="1" x14ac:dyDescent="0.25">
      <c r="A27" s="18"/>
      <c r="B27" s="112" t="s">
        <v>35</v>
      </c>
      <c r="C27" s="112"/>
      <c r="D27" s="112" t="s">
        <v>36</v>
      </c>
      <c r="E27" s="112"/>
      <c r="F27" s="112"/>
      <c r="G27" s="112"/>
      <c r="H27" s="112"/>
      <c r="I27" s="113" t="s">
        <v>37</v>
      </c>
      <c r="J27" s="114"/>
    </row>
    <row r="28" spans="1:10" ht="14.25" thickTop="1" thickBot="1" x14ac:dyDescent="0.25">
      <c r="A28" s="20" t="s">
        <v>38</v>
      </c>
      <c r="B28" s="104" t="s">
        <v>89</v>
      </c>
      <c r="C28" s="104"/>
      <c r="D28" s="102">
        <v>1</v>
      </c>
      <c r="E28" s="102"/>
      <c r="F28" s="102"/>
      <c r="G28" s="102"/>
      <c r="H28" s="102"/>
      <c r="I28" s="98" t="s">
        <v>82</v>
      </c>
      <c r="J28" s="101"/>
    </row>
    <row r="29" spans="1:10" x14ac:dyDescent="0.2">
      <c r="A29" s="19" t="s">
        <v>39</v>
      </c>
      <c r="B29" s="96" t="s">
        <v>96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99"/>
      <c r="C30" s="99"/>
      <c r="D30" s="99"/>
      <c r="E30" s="99"/>
      <c r="F30" s="99"/>
      <c r="G30" s="99"/>
      <c r="H30" s="99"/>
      <c r="I30" s="99"/>
      <c r="J30" s="100"/>
    </row>
    <row r="31" spans="1:10" x14ac:dyDescent="0.2">
      <c r="A31" s="17" t="s">
        <v>40</v>
      </c>
      <c r="B31" s="99" t="s">
        <v>95</v>
      </c>
      <c r="C31" s="99"/>
      <c r="D31" s="99"/>
      <c r="E31" s="99"/>
      <c r="F31" s="99"/>
      <c r="G31" s="99"/>
      <c r="H31" s="99"/>
      <c r="I31" s="99"/>
      <c r="J31" s="100"/>
    </row>
    <row r="32" spans="1:10" x14ac:dyDescent="0.2">
      <c r="A32" s="17"/>
      <c r="B32" s="99"/>
      <c r="C32" s="99"/>
      <c r="D32" s="99"/>
      <c r="E32" s="99"/>
      <c r="F32" s="99"/>
      <c r="G32" s="99"/>
      <c r="H32" s="99"/>
      <c r="I32" s="99"/>
      <c r="J32" s="100"/>
    </row>
    <row r="33" spans="1:10" ht="13.5" thickBot="1" x14ac:dyDescent="0.25">
      <c r="A33" s="23" t="s">
        <v>41</v>
      </c>
      <c r="B33" s="99"/>
      <c r="C33" s="99"/>
      <c r="D33" s="99"/>
      <c r="E33" s="99"/>
      <c r="F33" s="99"/>
      <c r="G33" s="99"/>
      <c r="H33" s="99"/>
      <c r="I33" s="99"/>
      <c r="J33" s="100"/>
    </row>
    <row r="34" spans="1:10" ht="14.25" thickTop="1" thickBot="1" x14ac:dyDescent="0.25">
      <c r="A34" s="20" t="s">
        <v>38</v>
      </c>
      <c r="B34" s="104"/>
      <c r="C34" s="104"/>
      <c r="D34" s="102"/>
      <c r="E34" s="102"/>
      <c r="F34" s="102"/>
      <c r="G34" s="102"/>
      <c r="H34" s="102"/>
      <c r="I34" s="98"/>
      <c r="J34" s="101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99"/>
      <c r="C36" s="99"/>
      <c r="D36" s="99"/>
      <c r="E36" s="99"/>
      <c r="F36" s="99"/>
      <c r="G36" s="99"/>
      <c r="H36" s="99"/>
      <c r="I36" s="99"/>
      <c r="J36" s="100"/>
    </row>
    <row r="37" spans="1:10" x14ac:dyDescent="0.2">
      <c r="A37" s="17" t="s">
        <v>40</v>
      </c>
      <c r="B37" s="99"/>
      <c r="C37" s="99"/>
      <c r="D37" s="99"/>
      <c r="E37" s="99"/>
      <c r="F37" s="99"/>
      <c r="G37" s="99"/>
      <c r="H37" s="99"/>
      <c r="I37" s="99"/>
      <c r="J37" s="100"/>
    </row>
    <row r="38" spans="1:10" x14ac:dyDescent="0.2">
      <c r="A38" s="17"/>
      <c r="B38" s="99"/>
      <c r="C38" s="99"/>
      <c r="D38" s="99"/>
      <c r="E38" s="99"/>
      <c r="F38" s="99"/>
      <c r="G38" s="99"/>
      <c r="H38" s="99"/>
      <c r="I38" s="99"/>
      <c r="J38" s="100"/>
    </row>
    <row r="39" spans="1:10" ht="13.5" thickBot="1" x14ac:dyDescent="0.25">
      <c r="A39" s="17" t="s">
        <v>41</v>
      </c>
      <c r="B39" s="99"/>
      <c r="C39" s="99"/>
      <c r="D39" s="99"/>
      <c r="E39" s="99"/>
      <c r="F39" s="99"/>
      <c r="G39" s="99"/>
      <c r="H39" s="99"/>
      <c r="I39" s="99"/>
      <c r="J39" s="100"/>
    </row>
    <row r="40" spans="1:10" ht="14.25" thickTop="1" thickBot="1" x14ac:dyDescent="0.25">
      <c r="A40" s="20" t="s">
        <v>38</v>
      </c>
      <c r="B40" s="104"/>
      <c r="C40" s="104"/>
      <c r="D40" s="102"/>
      <c r="E40" s="102"/>
      <c r="F40" s="102"/>
      <c r="G40" s="102"/>
      <c r="H40" s="102"/>
      <c r="I40" s="98"/>
      <c r="J40" s="101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99"/>
      <c r="C42" s="99"/>
      <c r="D42" s="99"/>
      <c r="E42" s="99"/>
      <c r="F42" s="99"/>
      <c r="G42" s="99"/>
      <c r="H42" s="99"/>
      <c r="I42" s="99"/>
      <c r="J42" s="100"/>
    </row>
    <row r="43" spans="1:10" x14ac:dyDescent="0.2">
      <c r="A43" s="17" t="s">
        <v>40</v>
      </c>
      <c r="B43" s="99"/>
      <c r="C43" s="99"/>
      <c r="D43" s="99"/>
      <c r="E43" s="99"/>
      <c r="F43" s="99"/>
      <c r="G43" s="99"/>
      <c r="H43" s="99"/>
      <c r="I43" s="99"/>
      <c r="J43" s="100"/>
    </row>
    <row r="44" spans="1:10" x14ac:dyDescent="0.2">
      <c r="A44" s="17"/>
      <c r="B44" s="99"/>
      <c r="C44" s="99"/>
      <c r="D44" s="99"/>
      <c r="E44" s="99"/>
      <c r="F44" s="99"/>
      <c r="G44" s="99"/>
      <c r="H44" s="99"/>
      <c r="I44" s="99"/>
      <c r="J44" s="100"/>
    </row>
    <row r="45" spans="1:10" ht="13.5" thickBot="1" x14ac:dyDescent="0.25">
      <c r="A45" s="17" t="s">
        <v>41</v>
      </c>
      <c r="B45" s="99"/>
      <c r="C45" s="99"/>
      <c r="D45" s="99"/>
      <c r="E45" s="99"/>
      <c r="F45" s="99"/>
      <c r="G45" s="99"/>
      <c r="H45" s="99"/>
      <c r="I45" s="99"/>
      <c r="J45" s="100"/>
    </row>
    <row r="46" spans="1:10" ht="14.25" thickTop="1" thickBot="1" x14ac:dyDescent="0.25">
      <c r="A46" s="20" t="s">
        <v>38</v>
      </c>
      <c r="B46" s="104"/>
      <c r="C46" s="104"/>
      <c r="D46" s="102"/>
      <c r="E46" s="102"/>
      <c r="F46" s="102"/>
      <c r="G46" s="102"/>
      <c r="H46" s="102"/>
      <c r="I46" s="103"/>
      <c r="J46" s="101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99"/>
      <c r="C48" s="99"/>
      <c r="D48" s="99"/>
      <c r="E48" s="99"/>
      <c r="F48" s="99"/>
      <c r="G48" s="99"/>
      <c r="H48" s="99"/>
      <c r="I48" s="99"/>
      <c r="J48" s="100"/>
    </row>
    <row r="49" spans="1:10" x14ac:dyDescent="0.2">
      <c r="A49" s="17" t="s">
        <v>40</v>
      </c>
      <c r="B49" s="99"/>
      <c r="C49" s="99"/>
      <c r="D49" s="99"/>
      <c r="E49" s="99"/>
      <c r="F49" s="99"/>
      <c r="G49" s="99"/>
      <c r="H49" s="99"/>
      <c r="I49" s="99"/>
      <c r="J49" s="100"/>
    </row>
    <row r="50" spans="1:10" x14ac:dyDescent="0.2">
      <c r="A50" s="17"/>
      <c r="B50" s="99"/>
      <c r="C50" s="99"/>
      <c r="D50" s="99"/>
      <c r="E50" s="99"/>
      <c r="F50" s="99"/>
      <c r="G50" s="99"/>
      <c r="H50" s="99"/>
      <c r="I50" s="99"/>
      <c r="J50" s="100"/>
    </row>
    <row r="51" spans="1:10" x14ac:dyDescent="0.2">
      <c r="A51" s="17" t="s">
        <v>41</v>
      </c>
      <c r="B51" s="99"/>
      <c r="C51" s="99"/>
      <c r="D51" s="99"/>
      <c r="E51" s="99"/>
      <c r="F51" s="99"/>
      <c r="G51" s="99"/>
      <c r="H51" s="99"/>
      <c r="I51" s="99"/>
      <c r="J51" s="100"/>
    </row>
    <row r="52" spans="1:10" s="2" customFormat="1" ht="23.25" customHeight="1" x14ac:dyDescent="0.25">
      <c r="A52" s="106" t="s">
        <v>92</v>
      </c>
      <c r="B52" s="105"/>
      <c r="C52" s="44"/>
      <c r="D52" s="44"/>
      <c r="E52" s="44"/>
      <c r="F52" s="44"/>
      <c r="G52" s="44"/>
      <c r="H52" s="105"/>
      <c r="I52" s="105"/>
      <c r="J52" s="105"/>
    </row>
    <row r="53" spans="1:10" ht="47.25" customHeight="1" thickBot="1" x14ac:dyDescent="0.25">
      <c r="A53" s="43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07" t="s">
        <v>45</v>
      </c>
      <c r="B54" s="108"/>
      <c r="C54" s="108"/>
      <c r="D54" s="108"/>
      <c r="E54" s="108"/>
      <c r="F54" s="108"/>
      <c r="G54" s="108"/>
      <c r="H54" s="108"/>
      <c r="I54" s="108"/>
      <c r="J54" s="109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83</v>
      </c>
      <c r="I55" s="46"/>
      <c r="J55" s="87"/>
    </row>
    <row r="56" spans="1:10" x14ac:dyDescent="0.2">
      <c r="A56" s="24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5" t="s">
        <v>47</v>
      </c>
      <c r="B57" s="79"/>
      <c r="C57" s="80"/>
      <c r="D57" s="79"/>
      <c r="E57" s="91"/>
      <c r="F57" s="91"/>
      <c r="G57" s="80"/>
      <c r="H57" s="46" t="s">
        <v>83</v>
      </c>
      <c r="I57" s="46"/>
      <c r="J57" s="87"/>
    </row>
    <row r="58" spans="1:10" x14ac:dyDescent="0.2">
      <c r="A58" s="25" t="s">
        <v>48</v>
      </c>
      <c r="B58" s="79"/>
      <c r="C58" s="80"/>
      <c r="D58" s="79"/>
      <c r="E58" s="91"/>
      <c r="F58" s="91"/>
      <c r="G58" s="80"/>
      <c r="H58" s="46" t="s">
        <v>83</v>
      </c>
      <c r="I58" s="46"/>
      <c r="J58" s="87"/>
    </row>
    <row r="59" spans="1:10" x14ac:dyDescent="0.2">
      <c r="A59" s="24" t="s">
        <v>49</v>
      </c>
      <c r="B59" s="79"/>
      <c r="C59" s="80"/>
      <c r="D59" s="79"/>
      <c r="E59" s="91"/>
      <c r="F59" s="91"/>
      <c r="G59" s="80"/>
      <c r="H59" s="46" t="s">
        <v>83</v>
      </c>
      <c r="I59" s="46"/>
      <c r="J59" s="87"/>
    </row>
    <row r="60" spans="1:10" x14ac:dyDescent="0.2">
      <c r="A60" s="24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5" t="s">
        <v>47</v>
      </c>
      <c r="B61" s="79"/>
      <c r="C61" s="80"/>
      <c r="D61" s="79"/>
      <c r="E61" s="91"/>
      <c r="F61" s="91"/>
      <c r="G61" s="80"/>
      <c r="H61" s="46" t="s">
        <v>83</v>
      </c>
      <c r="I61" s="46"/>
      <c r="J61" s="87"/>
    </row>
    <row r="62" spans="1:10" x14ac:dyDescent="0.2">
      <c r="A62" s="25" t="s">
        <v>48</v>
      </c>
      <c r="B62" s="79"/>
      <c r="C62" s="80"/>
      <c r="D62" s="79"/>
      <c r="E62" s="91"/>
      <c r="F62" s="91"/>
      <c r="G62" s="80"/>
      <c r="H62" s="46" t="s">
        <v>83</v>
      </c>
      <c r="I62" s="46"/>
      <c r="J62" s="87"/>
    </row>
    <row r="63" spans="1:10" x14ac:dyDescent="0.2">
      <c r="A63" s="24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5" t="s">
        <v>47</v>
      </c>
      <c r="B64" s="79"/>
      <c r="C64" s="80"/>
      <c r="D64" s="79"/>
      <c r="E64" s="91"/>
      <c r="F64" s="91"/>
      <c r="G64" s="80"/>
      <c r="H64" s="46" t="s">
        <v>83</v>
      </c>
      <c r="I64" s="46"/>
      <c r="J64" s="87"/>
    </row>
    <row r="65" spans="1:10" x14ac:dyDescent="0.2">
      <c r="A65" s="25" t="s">
        <v>48</v>
      </c>
      <c r="B65" s="79"/>
      <c r="C65" s="80"/>
      <c r="D65" s="79"/>
      <c r="E65" s="91"/>
      <c r="F65" s="91"/>
      <c r="G65" s="80"/>
      <c r="H65" s="46" t="s">
        <v>83</v>
      </c>
      <c r="I65" s="46"/>
      <c r="J65" s="87"/>
    </row>
    <row r="66" spans="1:10" x14ac:dyDescent="0.2">
      <c r="A66" s="24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5" t="s">
        <v>47</v>
      </c>
      <c r="B67" s="79"/>
      <c r="C67" s="80"/>
      <c r="D67" s="79"/>
      <c r="E67" s="91"/>
      <c r="F67" s="91"/>
      <c r="G67" s="80"/>
      <c r="H67" s="46" t="s">
        <v>83</v>
      </c>
      <c r="I67" s="46"/>
      <c r="J67" s="87"/>
    </row>
    <row r="68" spans="1:10" ht="13.5" thickBot="1" x14ac:dyDescent="0.25">
      <c r="A68" s="26" t="s">
        <v>48</v>
      </c>
      <c r="B68" s="81"/>
      <c r="C68" s="82"/>
      <c r="D68" s="81"/>
      <c r="E68" s="92"/>
      <c r="F68" s="92"/>
      <c r="G68" s="82"/>
      <c r="H68" s="46" t="s">
        <v>83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5</v>
      </c>
      <c r="C70" s="45"/>
      <c r="D70" s="46" t="s">
        <v>82</v>
      </c>
      <c r="E70" s="46"/>
      <c r="F70" s="46"/>
      <c r="G70" s="46"/>
      <c r="H70" s="46"/>
      <c r="I70" s="83" t="s">
        <v>89</v>
      </c>
      <c r="J70" s="84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7" t="s">
        <v>59</v>
      </c>
      <c r="B74" s="68">
        <f>(B70*D28)+(B71*D34)+(B72*D40)+(B73*D46)</f>
        <v>5</v>
      </c>
      <c r="C74" s="68"/>
      <c r="D74" s="69" t="s">
        <v>82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82</v>
      </c>
      <c r="E76" s="65"/>
      <c r="F76" s="65"/>
      <c r="G76" s="65"/>
      <c r="H76" s="65"/>
      <c r="I76" s="74" t="s">
        <v>91</v>
      </c>
      <c r="J76" s="75"/>
    </row>
    <row r="77" spans="1:10" x14ac:dyDescent="0.2">
      <c r="A77" s="4">
        <v>5</v>
      </c>
      <c r="B77" s="45">
        <v>5</v>
      </c>
      <c r="C77" s="45"/>
      <c r="D77" s="46" t="s">
        <v>82</v>
      </c>
      <c r="E77" s="46"/>
      <c r="F77" s="46"/>
      <c r="G77" s="46"/>
      <c r="H77" s="46"/>
      <c r="I77" s="70"/>
      <c r="J77" s="71"/>
    </row>
    <row r="78" spans="1:10" x14ac:dyDescent="0.2">
      <c r="A78" s="4">
        <v>6</v>
      </c>
      <c r="B78" s="45">
        <v>5</v>
      </c>
      <c r="C78" s="45"/>
      <c r="D78" s="46" t="s">
        <v>82</v>
      </c>
      <c r="E78" s="46"/>
      <c r="F78" s="46"/>
      <c r="G78" s="46"/>
      <c r="H78" s="46"/>
      <c r="I78" s="74"/>
      <c r="J78" s="75"/>
    </row>
    <row r="79" spans="1:10" ht="13.5" thickBot="1" x14ac:dyDescent="0.25">
      <c r="A79" s="27" t="s">
        <v>59</v>
      </c>
      <c r="B79" s="68">
        <f>(B76+B77+B78)/3</f>
        <v>5</v>
      </c>
      <c r="C79" s="68"/>
      <c r="D79" s="69" t="s">
        <v>82</v>
      </c>
      <c r="E79" s="69"/>
      <c r="F79" s="69"/>
      <c r="G79" s="69"/>
      <c r="H79" s="69"/>
      <c r="I79" s="28" t="s">
        <v>61</v>
      </c>
      <c r="J79" s="29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5</v>
      </c>
      <c r="C81" s="64"/>
      <c r="D81" s="65" t="s">
        <v>82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5</v>
      </c>
      <c r="C82" s="45"/>
      <c r="D82" s="46" t="s">
        <v>82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1</v>
      </c>
      <c r="C83" s="45"/>
      <c r="D83" s="46" t="s">
        <v>84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v>5</v>
      </c>
      <c r="C84" s="45"/>
      <c r="D84" s="46" t="s">
        <v>82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82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5</v>
      </c>
      <c r="C86" s="45"/>
      <c r="D86" s="46" t="s">
        <v>82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5</v>
      </c>
      <c r="C87" s="45"/>
      <c r="D87" s="46" t="s">
        <v>82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5</v>
      </c>
      <c r="C88" s="45"/>
      <c r="D88" s="46" t="s">
        <v>82</v>
      </c>
      <c r="E88" s="46"/>
      <c r="F88" s="46"/>
      <c r="G88" s="46"/>
      <c r="H88" s="46"/>
      <c r="I88" s="47"/>
      <c r="J88" s="48"/>
    </row>
    <row r="89" spans="1:10" ht="13.5" thickBot="1" x14ac:dyDescent="0.25">
      <c r="A89" s="27" t="s">
        <v>59</v>
      </c>
      <c r="B89" s="68">
        <f>(B81+B82+(B83+B84+B85+B86+B87+B88)/6)/3</f>
        <v>4.7777777777777777</v>
      </c>
      <c r="C89" s="68"/>
      <c r="D89" s="69" t="s">
        <v>82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v>5</v>
      </c>
      <c r="C91" s="64"/>
      <c r="D91" s="65" t="s">
        <v>82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9</v>
      </c>
      <c r="C92" s="45"/>
      <c r="D92" s="46" t="s">
        <v>85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5</v>
      </c>
      <c r="C93" s="45"/>
      <c r="D93" s="46" t="s">
        <v>82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5</v>
      </c>
      <c r="C94" s="45"/>
      <c r="D94" s="46" t="s">
        <v>82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v>5</v>
      </c>
      <c r="C95" s="45"/>
      <c r="D95" s="46" t="s">
        <v>82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84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5</v>
      </c>
      <c r="C97" s="56"/>
      <c r="D97" s="57" t="s">
        <v>82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5</v>
      </c>
      <c r="C99" s="64"/>
      <c r="D99" s="65" t="s">
        <v>82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5</v>
      </c>
      <c r="C100" s="45"/>
      <c r="D100" s="46" t="s">
        <v>82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v>9</v>
      </c>
      <c r="C101" s="45"/>
      <c r="D101" s="46" t="s">
        <v>85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5</v>
      </c>
      <c r="C102" s="45"/>
      <c r="D102" s="46" t="s">
        <v>82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5</v>
      </c>
      <c r="C103" s="45"/>
      <c r="D103" s="46" t="s">
        <v>82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85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7" t="s">
        <v>59</v>
      </c>
      <c r="B105" s="68">
        <f>(B99+B100+B101+B102+B103+B104)/6</f>
        <v>6.333333333333333</v>
      </c>
      <c r="C105" s="68"/>
      <c r="D105" s="69" t="s">
        <v>82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77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1</v>
      </c>
      <c r="C107" s="64"/>
      <c r="D107" s="65" t="s">
        <v>84</v>
      </c>
      <c r="E107" s="65"/>
      <c r="F107" s="65"/>
      <c r="G107" s="65"/>
      <c r="H107" s="65"/>
      <c r="I107" s="66" t="s">
        <v>90</v>
      </c>
      <c r="J107" s="67"/>
    </row>
    <row r="108" spans="1:10" x14ac:dyDescent="0.2">
      <c r="A108" s="4">
        <v>28</v>
      </c>
      <c r="B108" s="45">
        <v>1</v>
      </c>
      <c r="C108" s="45"/>
      <c r="D108" s="46" t="s">
        <v>84</v>
      </c>
      <c r="E108" s="46"/>
      <c r="F108" s="46"/>
      <c r="G108" s="46"/>
      <c r="H108" s="46"/>
      <c r="I108" s="47"/>
      <c r="J108" s="48"/>
    </row>
    <row r="109" spans="1:10" x14ac:dyDescent="0.2">
      <c r="A109" s="4">
        <v>29</v>
      </c>
      <c r="B109" s="45">
        <v>1</v>
      </c>
      <c r="C109" s="45"/>
      <c r="D109" s="46" t="s">
        <v>84</v>
      </c>
      <c r="E109" s="46"/>
      <c r="F109" s="46"/>
      <c r="G109" s="46"/>
      <c r="H109" s="46"/>
      <c r="I109" s="47"/>
      <c r="J109" s="48"/>
    </row>
    <row r="110" spans="1:10" ht="13.5" thickBot="1" x14ac:dyDescent="0.25">
      <c r="A110" s="5" t="s">
        <v>59</v>
      </c>
      <c r="B110" s="56">
        <f>(B107+B108+B109)/3</f>
        <v>1</v>
      </c>
      <c r="C110" s="56"/>
      <c r="D110" s="57" t="s">
        <v>84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52" t="s">
        <v>76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60" t="s">
        <v>97</v>
      </c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2018-04-30T20:24:24Z</cp:lastPrinted>
  <dcterms:created xsi:type="dcterms:W3CDTF">2006-11-20T18:19:50Z</dcterms:created>
  <dcterms:modified xsi:type="dcterms:W3CDTF">2024-02-20T19:21:18Z</dcterms:modified>
</cp:coreProperties>
</file>