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50A89936-42D5-42FB-A750-2BE0006556A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102" i="1" l="1"/>
  <c r="B101" i="1"/>
  <c r="B84" i="1"/>
  <c r="B103" i="1"/>
  <c r="B91" i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<sst xmlns="http://schemas.openxmlformats.org/spreadsheetml/2006/main" count="175" uniqueCount="97">
  <si>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</si>
  <si>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</si>
  <si>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</si>
  <si>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</si>
  <si>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</si>
  <si>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</si>
  <si>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</si>
  <si>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</si>
  <si>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</si>
  <si>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</si>
  <si>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</si>
  <si>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</si>
  <si>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</si>
  <si>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</si>
  <si>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</si>
  <si>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</si>
  <si>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</si>
  <si>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</si>
  <si>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</si>
  <si>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</si>
  <si>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</si>
  <si>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</si>
  <si>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</si>
  <si>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</si>
  <si>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</si>
  <si>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</si>
  <si>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</si>
  <si>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</si>
  <si>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</si>
  <si>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</si>
  <si>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</si>
  <si>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</si>
  <si>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</si>
  <si>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</si>
  <si>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</si>
  <si>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</si>
  <si>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</si>
  <si>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</si>
  <si>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</si>
  <si>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</si>
  <si>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</si>
  <si>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</si>
  <si>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</si>
  <si>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</si>
  <si>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</si>
  <si>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</si>
  <si>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</si>
  <si>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</si>
  <si>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</si>
  <si>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</si>
  <si>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</si>
  <si>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</si>
  <si>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</si>
  <si>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</si>
  <si>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</si>
  <si>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</si>
  <si>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</si>
  <si>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</si>
  <si>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</si>
  <si>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</si>
  <si>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</si>
  <si>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</si>
  <si>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</si>
  <si>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</si>
  <si>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</si>
  <si>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</si>
  <si>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</si>
  <si>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</si>
  <si>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</si>
  <si>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</si>
  <si>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</si>
  <si>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</si>
  <si>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</si>
  <si>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</si>
  <si>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</si>
  <si>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</si>
  <si>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</si>
  <si>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</si>
  <si>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</si>
  <si>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</si>
  <si>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Faxon Creek</t>
  </si>
  <si>
    <t>SW</t>
  </si>
  <si>
    <t>Wet</t>
  </si>
  <si>
    <t>Medium</t>
  </si>
  <si>
    <t>No</t>
  </si>
  <si>
    <t>Low</t>
  </si>
  <si>
    <t>High</t>
  </si>
  <si>
    <t>S3-24-13.1A</t>
  </si>
  <si>
    <t>Not Mapped</t>
  </si>
  <si>
    <t>NE</t>
  </si>
  <si>
    <t>WETLAND ID: S3-24-13.1A</t>
  </si>
  <si>
    <t>D. McNamara</t>
  </si>
  <si>
    <t>Alder Thicket</t>
  </si>
  <si>
    <t xml:space="preserve">Salix discolor, Calamagrostis canadensis , Cornus alba, Valeriana officinalis, Epilobium coloratum, </t>
  </si>
  <si>
    <t>Doellingeria umbellata, Equisetum arvense, Fraxinus pennsylvanica, Rubus idaeus</t>
  </si>
  <si>
    <t>Valeriana officinalis</t>
  </si>
  <si>
    <t>Alnus incana, Salix petiolaris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</si>
</sst>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74" zoomScale="110" zoomScaleNormal="110" workbookViewId="0">
      <selection activeCell="B104" sqref="B104:C10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2" t="s">
        <v>10</v>
      </c>
      <c r="B2" s="144" t="s">
        <v>1</v>
      </c>
      <c r="C2" s="144" t="s">
        <v>75</v>
      </c>
      <c r="D2" s="144" t="s">
        <v>2</v>
      </c>
      <c r="E2" s="144"/>
      <c r="F2" s="144"/>
      <c r="G2" s="144"/>
      <c r="H2" s="144"/>
      <c r="I2" s="36" t="s">
        <v>4</v>
      </c>
      <c r="J2" s="146" t="s">
        <v>3</v>
      </c>
    </row>
    <row r="3" spans="1:10" ht="24.75" thickBot="1" x14ac:dyDescent="0.25">
      <c r="A3" s="143"/>
      <c r="B3" s="145"/>
      <c r="C3" s="14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7"/>
    </row>
    <row r="4" spans="1:10" ht="37.5" customHeight="1" thickTop="1" x14ac:dyDescent="0.2">
      <c r="A4" s="39" t="s">
        <v>87</v>
      </c>
      <c r="B4" s="8" t="s">
        <v>80</v>
      </c>
      <c r="C4" s="8" t="s">
        <v>88</v>
      </c>
      <c r="D4" s="44" t="s">
        <v>89</v>
      </c>
      <c r="E4" s="44" t="s">
        <v>81</v>
      </c>
      <c r="F4" s="8">
        <v>24</v>
      </c>
      <c r="G4" s="8" t="s">
        <v>78</v>
      </c>
      <c r="H4" s="8" t="s">
        <v>79</v>
      </c>
      <c r="I4" s="21" t="s">
        <v>82</v>
      </c>
      <c r="J4" s="22">
        <v>0.55100000000000005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8" t="s">
        <v>14</v>
      </c>
      <c r="E5" s="138"/>
      <c r="F5" s="138"/>
      <c r="G5" s="138"/>
      <c r="H5" s="139" t="s">
        <v>15</v>
      </c>
      <c r="I5" s="139"/>
      <c r="J5" s="140"/>
    </row>
    <row r="6" spans="1:10" ht="13.5" thickTop="1" x14ac:dyDescent="0.2">
      <c r="A6" s="148" t="s">
        <v>91</v>
      </c>
      <c r="B6" s="40">
        <v>45204</v>
      </c>
      <c r="C6" s="149" t="s">
        <v>92</v>
      </c>
      <c r="D6" s="150" t="s">
        <v>87</v>
      </c>
      <c r="E6" s="65"/>
      <c r="F6" s="65"/>
      <c r="G6" s="65"/>
      <c r="H6" s="65"/>
      <c r="I6" s="65"/>
      <c r="J6" s="141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6" t="s">
        <v>19</v>
      </c>
      <c r="J12" s="137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84</v>
      </c>
      <c r="J13" s="128"/>
    </row>
    <row r="14" spans="1:10" x14ac:dyDescent="0.2">
      <c r="A14" s="132" t="s">
        <v>22</v>
      </c>
      <c r="B14" s="133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v>1</v>
      </c>
      <c r="C15" s="34">
        <v>5</v>
      </c>
      <c r="D15" s="45" t="s">
        <v>83</v>
      </c>
      <c r="E15" s="45"/>
      <c r="F15" s="45"/>
      <c r="G15" s="45"/>
      <c r="H15" s="45"/>
      <c r="I15" s="151" t="s">
        <v>92</v>
      </c>
      <c r="J15" s="115"/>
    </row>
    <row r="16" spans="1:10" x14ac:dyDescent="0.2">
      <c r="A16" s="13" t="s">
        <v>24</v>
      </c>
      <c r="B16" s="38"/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/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/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2" t="s">
        <v>28</v>
      </c>
      <c r="B19" s="133"/>
      <c r="C19" s="34">
        <f>B74</f>
        <v>5</v>
      </c>
      <c r="D19" s="45" t="s">
        <v>83</v>
      </c>
      <c r="E19" s="45"/>
      <c r="F19" s="45"/>
      <c r="G19" s="45"/>
      <c r="H19" s="45"/>
      <c r="I19" s="114"/>
      <c r="J19" s="115"/>
    </row>
    <row r="20" spans="1:10" x14ac:dyDescent="0.2">
      <c r="A20" s="132" t="s">
        <v>29</v>
      </c>
      <c r="B20" s="133"/>
      <c r="C20" s="34">
        <f>B79</f>
        <v>3.6666666666666665</v>
      </c>
      <c r="D20" s="45" t="s">
        <v>83</v>
      </c>
      <c r="E20" s="45"/>
      <c r="F20" s="45"/>
      <c r="G20" s="45"/>
      <c r="H20" s="45"/>
      <c r="I20" s="114"/>
      <c r="J20" s="115"/>
    </row>
    <row r="21" spans="1:10" x14ac:dyDescent="0.2">
      <c r="A21" s="132" t="s">
        <v>33</v>
      </c>
      <c r="B21" s="133"/>
      <c r="C21" s="34">
        <f>B89</f>
        <v>3.6666666666666665</v>
      </c>
      <c r="D21" s="45" t="s">
        <v>83</v>
      </c>
      <c r="E21" s="45"/>
      <c r="F21" s="45"/>
      <c r="G21" s="45"/>
      <c r="H21" s="45"/>
      <c r="I21" s="114"/>
      <c r="J21" s="115"/>
    </row>
    <row r="22" spans="1:10" x14ac:dyDescent="0.2">
      <c r="A22" s="132" t="s">
        <v>30</v>
      </c>
      <c r="B22" s="133"/>
      <c r="C22" s="34">
        <f>B97</f>
        <v>5</v>
      </c>
      <c r="D22" s="45" t="s">
        <v>83</v>
      </c>
      <c r="E22" s="45"/>
      <c r="F22" s="45"/>
      <c r="G22" s="45"/>
      <c r="H22" s="45"/>
      <c r="I22" s="114"/>
      <c r="J22" s="115"/>
    </row>
    <row r="23" spans="1:10" x14ac:dyDescent="0.2">
      <c r="A23" s="132" t="s">
        <v>31</v>
      </c>
      <c r="B23" s="133"/>
      <c r="C23" s="34">
        <f>B105</f>
        <v>6.333333333333333</v>
      </c>
      <c r="D23" s="45" t="s">
        <v>86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9" t="s">
        <v>32</v>
      </c>
      <c r="B24" s="130"/>
      <c r="C24" s="35">
        <f>B110</f>
        <v>1</v>
      </c>
      <c r="D24" s="56" t="s">
        <v>83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92</v>
      </c>
      <c r="C28" s="119"/>
      <c r="D28" s="98">
        <v>1</v>
      </c>
      <c r="E28" s="98"/>
      <c r="F28" s="98"/>
      <c r="G28" s="98"/>
      <c r="H28" s="98"/>
      <c r="I28" s="99" t="s">
        <v>83</v>
      </c>
      <c r="J28" s="100"/>
    </row>
    <row r="29" spans="1:10" x14ac:dyDescent="0.2">
      <c r="A29" s="19" t="s">
        <v>39</v>
      </c>
      <c r="B29" s="96" t="s">
        <v>96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93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94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95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90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84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84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84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84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84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84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84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84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84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84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83</v>
      </c>
      <c r="E70" s="46"/>
      <c r="F70" s="46"/>
      <c r="G70" s="46"/>
      <c r="H70" s="46"/>
      <c r="I70" s="152" t="s">
        <v>92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5</v>
      </c>
      <c r="C74" s="68"/>
      <c r="D74" s="69" t="s">
        <v>83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83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85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83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8" t="s">
        <v>59</v>
      </c>
      <c r="B79" s="68">
        <f>(B76+B77+B78)/3</f>
        <v>3.6666666666666665</v>
      </c>
      <c r="C79" s="68"/>
      <c r="D79" s="69" t="s">
        <v>83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83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83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153" t="s">
        <v>85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85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83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153" t="s">
        <v>83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85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85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8" t="s">
        <v>59</v>
      </c>
      <c r="B89" s="68">
        <f>(B81+B82+(B83+B84+B85+B86+B87+B88)/6)/3</f>
        <v>3.6666666666666665</v>
      </c>
      <c r="C89" s="68"/>
      <c r="D89" s="69" t="s">
        <v>83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83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86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86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1</v>
      </c>
      <c r="C94" s="45"/>
      <c r="D94" s="153" t="s">
        <v>85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v>5</v>
      </c>
      <c r="C95" s="45"/>
      <c r="D95" s="46" t="s">
        <v>83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85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</v>
      </c>
      <c r="C97" s="56"/>
      <c r="D97" s="57" t="s">
        <v>83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86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1</v>
      </c>
      <c r="C100" s="45"/>
      <c r="D100" s="153" t="s">
        <v>85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86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83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83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86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59</v>
      </c>
      <c r="B105" s="68">
        <f>(B99+B100+B101+B102+B103+B104)/6</f>
        <v>6.333333333333333</v>
      </c>
      <c r="C105" s="68"/>
      <c r="D105" s="69" t="s">
        <v>86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77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85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1</v>
      </c>
      <c r="C108" s="45"/>
      <c r="D108" s="65" t="s">
        <v>85</v>
      </c>
      <c r="E108" s="65"/>
      <c r="F108" s="65"/>
      <c r="G108" s="65"/>
      <c r="H108" s="65"/>
      <c r="I108" s="47"/>
      <c r="J108" s="48"/>
    </row>
    <row r="109" spans="1:10" x14ac:dyDescent="0.2">
      <c r="A109" s="4">
        <v>29</v>
      </c>
      <c r="B109" s="45">
        <v>1</v>
      </c>
      <c r="C109" s="45"/>
      <c r="D109" s="65" t="s">
        <v>85</v>
      </c>
      <c r="E109" s="65"/>
      <c r="F109" s="65"/>
      <c r="G109" s="65"/>
      <c r="H109" s="65"/>
      <c r="I109" s="47"/>
      <c r="J109" s="48"/>
    </row>
    <row r="110" spans="1:10" ht="13.5" thickBot="1" x14ac:dyDescent="0.25">
      <c r="A110" s="5" t="s">
        <v>59</v>
      </c>
      <c r="B110" s="56">
        <f>(B107+B108+B109)/3</f>
        <v>1</v>
      </c>
      <c r="C110" s="56"/>
      <c r="D110" s="65" t="s">
        <v>85</v>
      </c>
      <c r="E110" s="65"/>
      <c r="F110" s="65"/>
      <c r="G110" s="65"/>
      <c r="H110" s="65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76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5" spans="1:10" x14ac:dyDescent="0.2">
      <c r="B115" t="s">
        <v>84</v>
      </c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2018-06-28T17:51:49Z</cp:lastPrinted>
  <dcterms:created xsi:type="dcterms:W3CDTF">2006-11-20T18:19:50Z</dcterms:created>
  <dcterms:modified xsi:type="dcterms:W3CDTF">2024-02-16T20:23:07Z</dcterms:modified>
</cp:coreProperties>
</file>