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showInkAnnotation="0" codeName="ThisWorkbook" defaultThemeVersion="124226"/>
  <xr:revisionPtr revIDLastSave="0" documentId="13_ncr:1_{065A3358-56BE-4087-AAAB-4B40E7E268D2}" xr6:coauthVersionLast="47" xr6:coauthVersionMax="47" xr10:uidLastSave="{00000000-0000-0000-0000-000000000000}"/>
  <bookViews>
    <workbookView xWindow="-120" yWindow="-120" windowWidth="29040" windowHeight="15840" tabRatio="901" activeTab="2" xr2:uid="{00000000-000D-0000-FFFF-FFFF00000000}"/>
  </bookViews>
  <sheets>
    <sheet name="City Hosted Cost Worksheet" sheetId="134" r:id="rId1"/>
    <sheet name="Vendor Hosted Cost Worksheet" sheetId="133" r:id="rId2"/>
    <sheet name="Subscription Cost Worksheet" sheetId="132" r:id="rId3"/>
  </sheets>
  <definedNames>
    <definedName name="_xlnm.Print_Area" localSheetId="0">'City Hosted Cost Worksheet'!$A$1:$F$104</definedName>
    <definedName name="_xlnm.Print_Area" localSheetId="2">'Subscription Cost Worksheet'!$A$1:$F$117</definedName>
    <definedName name="_xlnm.Print_Titles" localSheetId="0">'City Hosted Cost Worksheet'!$1:$2</definedName>
    <definedName name="_xlnm.Print_Titles" localSheetId="2">'Subscription Cost Worksheet'!$1:$2</definedName>
    <definedName name="_xlnm.Print_Titles" localSheetId="1">'Vendor Hosted Cost Worksheet'!$1:$2</definedName>
    <definedName name="totalm" localSheetId="0">#REF!</definedName>
    <definedName name="totalm" localSheetId="2">#REF!</definedName>
    <definedName name="totalm" localSheetId="1">#REF!</definedName>
    <definedName name="totalm">#REF!</definedName>
    <definedName name="Z_077D3419_1C3D_4A96_85D7_F46B268B8AD7_.wvu.PrintArea" localSheetId="0" hidden="1">'City Hosted Cost Worksheet'!$A$1:$C$92</definedName>
    <definedName name="Z_077D3419_1C3D_4A96_85D7_F46B268B8AD7_.wvu.PrintArea" localSheetId="2" hidden="1">'Subscription Cost Worksheet'!$A$1:$C$105</definedName>
    <definedName name="Z_077D3419_1C3D_4A96_85D7_F46B268B8AD7_.wvu.PrintArea" localSheetId="1" hidden="1">'Vendor Hosted Cost Worksheet'!$A$1:$C$119</definedName>
    <definedName name="Z_077D3419_1C3D_4A96_85D7_F46B268B8AD7_.wvu.PrintTitles" localSheetId="0" hidden="1">'City Hosted Cost Worksheet'!$1:$2</definedName>
    <definedName name="Z_077D3419_1C3D_4A96_85D7_F46B268B8AD7_.wvu.PrintTitles" localSheetId="2" hidden="1">'Subscription Cost Worksheet'!$1:$2</definedName>
    <definedName name="Z_077D3419_1C3D_4A96_85D7_F46B268B8AD7_.wvu.PrintTitles" localSheetId="1" hidden="1">'Vendor Hosted Cost Worksheet'!$1:$2</definedName>
    <definedName name="Z_5838DEB1_0F9D_43C9_B762_69FF5AFF32A1_.wvu.PrintArea" localSheetId="0" hidden="1">'City Hosted Cost Worksheet'!$A$1:$C$92</definedName>
    <definedName name="Z_5838DEB1_0F9D_43C9_B762_69FF5AFF32A1_.wvu.PrintArea" localSheetId="2" hidden="1">'Subscription Cost Worksheet'!$A$1:$C$105</definedName>
    <definedName name="Z_5838DEB1_0F9D_43C9_B762_69FF5AFF32A1_.wvu.PrintArea" localSheetId="1" hidden="1">'Vendor Hosted Cost Worksheet'!$A$1:$C$119</definedName>
    <definedName name="Z_5838DEB1_0F9D_43C9_B762_69FF5AFF32A1_.wvu.PrintTitles" localSheetId="0" hidden="1">'City Hosted Cost Worksheet'!$1:$2</definedName>
    <definedName name="Z_5838DEB1_0F9D_43C9_B762_69FF5AFF32A1_.wvu.PrintTitles" localSheetId="2" hidden="1">'Subscription Cost Worksheet'!$1:$2</definedName>
    <definedName name="Z_5838DEB1_0F9D_43C9_B762_69FF5AFF32A1_.wvu.PrintTitles" localSheetId="1" hidden="1">'Vendor Hosted Cost Worksheet'!$1:$2</definedName>
    <definedName name="Z_91863665_D4BB_4F4E_B7C8_6F212DF8F7E7_.wvu.PrintArea" localSheetId="0" hidden="1">'City Hosted Cost Worksheet'!$A$1:$C$92</definedName>
    <definedName name="Z_91863665_D4BB_4F4E_B7C8_6F212DF8F7E7_.wvu.PrintArea" localSheetId="2" hidden="1">'Subscription Cost Worksheet'!$A$1:$C$105</definedName>
    <definedName name="Z_91863665_D4BB_4F4E_B7C8_6F212DF8F7E7_.wvu.PrintArea" localSheetId="1" hidden="1">'Vendor Hosted Cost Worksheet'!$A$1:$C$119</definedName>
    <definedName name="Z_91863665_D4BB_4F4E_B7C8_6F212DF8F7E7_.wvu.PrintTitles" localSheetId="0" hidden="1">'City Hosted Cost Worksheet'!$1:$2</definedName>
    <definedName name="Z_91863665_D4BB_4F4E_B7C8_6F212DF8F7E7_.wvu.PrintTitles" localSheetId="2" hidden="1">'Subscription Cost Worksheet'!$1:$2</definedName>
    <definedName name="Z_91863665_D4BB_4F4E_B7C8_6F212DF8F7E7_.wvu.PrintTitles" localSheetId="1" hidden="1">'Vendor Hosted Cost Worksheet'!$1:$2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4" i="132" l="1"/>
  <c r="C85" i="132"/>
  <c r="C86" i="132"/>
  <c r="C87" i="132"/>
  <c r="C88" i="132"/>
  <c r="C89" i="132"/>
  <c r="C83" i="132"/>
  <c r="C82" i="132"/>
  <c r="C81" i="132"/>
  <c r="C43" i="132"/>
  <c r="C44" i="132" s="1"/>
  <c r="C45" i="132" s="1"/>
  <c r="C46" i="132" s="1"/>
  <c r="C47" i="132" s="1"/>
  <c r="C48" i="132" s="1"/>
  <c r="C49" i="132" s="1"/>
  <c r="C50" i="132" s="1"/>
  <c r="C51" i="132" s="1"/>
  <c r="C75" i="132"/>
  <c r="C88" i="133"/>
  <c r="C90" i="133" s="1"/>
  <c r="B103" i="133" s="1"/>
  <c r="C49" i="133"/>
  <c r="C51" i="133" s="1"/>
  <c r="B64" i="133" s="1"/>
  <c r="C62" i="134"/>
  <c r="B17" i="132" l="1"/>
  <c r="B23" i="132" s="1"/>
  <c r="B17" i="134" l="1"/>
  <c r="B23" i="134" s="1"/>
  <c r="B17" i="133"/>
  <c r="B23" i="133" s="1"/>
  <c r="B83" i="134" l="1"/>
  <c r="B81" i="134"/>
  <c r="C64" i="134"/>
  <c r="B36" i="134"/>
  <c r="B38" i="134" s="1"/>
  <c r="B82" i="134" s="1"/>
  <c r="B80" i="134"/>
  <c r="B110" i="133"/>
  <c r="B109" i="133"/>
  <c r="B36" i="133"/>
  <c r="B38" i="133" s="1"/>
  <c r="B108" i="133" s="1"/>
  <c r="B107" i="133"/>
  <c r="B111" i="133"/>
  <c r="B106" i="133"/>
  <c r="B94" i="132"/>
  <c r="C39" i="132"/>
  <c r="B52" i="132" s="1"/>
  <c r="B96" i="132"/>
  <c r="C77" i="132"/>
  <c r="B90" i="132" s="1"/>
  <c r="B97" i="132" s="1"/>
  <c r="B77" i="134" l="1"/>
  <c r="B84" i="134" s="1"/>
  <c r="B85" i="134" s="1"/>
  <c r="B112" i="133"/>
  <c r="B95" i="132"/>
  <c r="B93" i="132" l="1"/>
  <c r="B98" i="132" s="1"/>
</calcChain>
</file>

<file path=xl/sharedStrings.xml><?xml version="1.0" encoding="utf-8"?>
<sst xmlns="http://schemas.openxmlformats.org/spreadsheetml/2006/main" count="337" uniqueCount="128">
  <si>
    <t>City Hosted Cost Worksheet</t>
  </si>
  <si>
    <t>Cost Worksheet Instructions: Provide a cost response for each cost area, based upon system modules for a City-hosted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</si>
  <si>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r>
      <rPr>
        <b/>
        <u/>
        <sz val="18"/>
        <color theme="0"/>
        <rFont val="Arial"/>
        <family val="2"/>
      </rPr>
      <t>One-Time Costs</t>
    </r>
    <r>
      <rPr>
        <b/>
        <sz val="18"/>
        <color theme="0"/>
        <rFont val="Arial"/>
        <family val="2"/>
      </rPr>
      <t xml:space="preserve"> 
Professional Services and Hardware Costs</t>
    </r>
  </si>
  <si>
    <t>Costs</t>
  </si>
  <si>
    <t>Vendor Notes (optional)</t>
  </si>
  <si>
    <t>Professional Service Costs</t>
  </si>
  <si>
    <t>Project Management Costs</t>
  </si>
  <si>
    <t>Training Costs</t>
  </si>
  <si>
    <r>
      <t>Software Customization Costs</t>
    </r>
    <r>
      <rPr>
        <i/>
        <sz val="10"/>
        <color theme="1"/>
        <rFont val="Arial"/>
        <family val="2"/>
      </rPr>
      <t xml:space="preserve"> (Detail to be contained in responses to applicable requirements in Attachment B)</t>
    </r>
  </si>
  <si>
    <r>
      <t xml:space="preserve">Data Conversion Costs </t>
    </r>
    <r>
      <rPr>
        <i/>
        <sz val="10"/>
        <color theme="1"/>
        <rFont val="Arial"/>
        <family val="2"/>
      </rPr>
      <t>(Detail to be contained in Attachment B - Data Conversion Tab)</t>
    </r>
  </si>
  <si>
    <r>
      <t xml:space="preserve">Interface Costs </t>
    </r>
    <r>
      <rPr>
        <i/>
        <sz val="10"/>
        <color theme="1"/>
        <rFont val="Arial"/>
        <family val="2"/>
      </rPr>
      <t>(Detail to be contained in Attachment B - Interfaces Tab)</t>
    </r>
  </si>
  <si>
    <t>Third-Party Hardware Costs</t>
  </si>
  <si>
    <t>Third-Party Services Costs (including training, etc.)</t>
  </si>
  <si>
    <t>Expenses (miscellaneous)</t>
  </si>
  <si>
    <t>Other (Specify in Vendor Notes)</t>
  </si>
  <si>
    <t>Total One-Time Costs
(Before Discounts)</t>
  </si>
  <si>
    <t>Amount Discounted ($)</t>
  </si>
  <si>
    <t>Server and other Hardware Costs</t>
  </si>
  <si>
    <t>Server/database licenses (OS, SQL licensing, etc.)</t>
  </si>
  <si>
    <t>Additional Environments</t>
  </si>
  <si>
    <t>Additional Databases</t>
  </si>
  <si>
    <t>Total Discounted One-Time Costs</t>
  </si>
  <si>
    <t>Estimated Travel Costs (not to exceed basis)</t>
  </si>
  <si>
    <t>One-Time Licensing Costs</t>
  </si>
  <si>
    <t>Vendor Comments on Licensing Costs</t>
  </si>
  <si>
    <t>One-Time Licensing Costs (Primary Software)</t>
  </si>
  <si>
    <t>One-Time Licensing Costs (Third-Party Software)</t>
  </si>
  <si>
    <t>Total One-Time Licensing Costs</t>
  </si>
  <si>
    <t>Total Discounted One-Time Licensing Costs</t>
  </si>
  <si>
    <r>
      <t xml:space="preserve">Other In-Scope Costs 
</t>
    </r>
    <r>
      <rPr>
        <b/>
        <sz val="12"/>
        <color theme="0"/>
        <rFont val="Arial"/>
        <family val="2"/>
      </rPr>
      <t>(please specify the nature of these costs including whether they are one-time or recurring)</t>
    </r>
  </si>
  <si>
    <t>Cost</t>
  </si>
  <si>
    <t>Notes</t>
  </si>
  <si>
    <t>Anticipated Future Upgrade Costs and Frequency Over 10-year Horizon (Licensing)</t>
  </si>
  <si>
    <t>Anticipated Future Upgrade Costs and Frequency Over 10-year Horizon (Services)</t>
  </si>
  <si>
    <t>Anticipated Future Upgrade Costs and Frequency Over 10-year Horizon (Other)</t>
  </si>
  <si>
    <t>Other: (Please describe)</t>
  </si>
  <si>
    <t>Recurring Software Maintenance Costs</t>
  </si>
  <si>
    <t>Vendor Comments on Software Maintenance Costs</t>
  </si>
  <si>
    <t>Year 1 Maintenance Costs
(Year 1 = Commences at the date of contract signing. The City requests that Year 1 maintenance fees be waived until go-live of the system. If Year 1 fees are waived, please include the actual costs in rows 56-61, and discount at 100% in row 63)</t>
  </si>
  <si>
    <t>Vendor Commens</t>
  </si>
  <si>
    <t>Annual Maintenance - Year 1</t>
  </si>
  <si>
    <r>
      <t xml:space="preserve">Custom Modification Maintenance - Year 1 </t>
    </r>
    <r>
      <rPr>
        <b/>
        <i/>
        <sz val="10"/>
        <color theme="1"/>
        <rFont val="Arial"/>
        <family val="2"/>
      </rPr>
      <t>(if applicable)</t>
    </r>
  </si>
  <si>
    <t>Additional Maintenance Fees - Year 1</t>
  </si>
  <si>
    <t>Third-Party Maintenance Fees - Year 1</t>
  </si>
  <si>
    <t>Ongoing Disaster Recovery Costs (if applicable)</t>
  </si>
  <si>
    <t>Ongoing Infrastructure/Hardware Upgrade Costs</t>
  </si>
  <si>
    <t>Total Recurring Maintenance Costs - Year 1</t>
  </si>
  <si>
    <t>Total Discounted Maintenance Costs - Year 1</t>
  </si>
  <si>
    <r>
      <t>Recurring Maintenance Fees - Years 2 - 10
(</t>
    </r>
    <r>
      <rPr>
        <b/>
        <i/>
        <sz val="12"/>
        <color theme="0"/>
        <rFont val="Arial"/>
        <family val="2"/>
      </rPr>
      <t>including any custom modification maintenance, third-party maintenance fees, and additional maintenance fees)</t>
    </r>
  </si>
  <si>
    <t>Rate of Increase over Prior Year (as a percentage)</t>
  </si>
  <si>
    <t>Maintenance Costs 
(as a dollar amount)</t>
  </si>
  <si>
    <t>Third-Party Maintenance Costs (as a dollar amount)</t>
  </si>
  <si>
    <t>Disaster Recovery Costs (if applicable)</t>
  </si>
  <si>
    <t>Ongoing Infrastructure/Hardware Upgrade Costs (if applicable)</t>
  </si>
  <si>
    <t>Year 2</t>
  </si>
  <si>
    <t>Year 3</t>
  </si>
  <si>
    <t>Year 4</t>
  </si>
  <si>
    <t>Year 5</t>
  </si>
  <si>
    <t>Year 6</t>
  </si>
  <si>
    <t>Year 7</t>
  </si>
  <si>
    <t>Year 8</t>
  </si>
  <si>
    <t>Year 9</t>
  </si>
  <si>
    <t>Year 10</t>
  </si>
  <si>
    <t>Ten Year Maintenance Cost</t>
  </si>
  <si>
    <t>TOTAL TEN YEAR INVESTMENT</t>
  </si>
  <si>
    <r>
      <t xml:space="preserve">Total Discounted One-Time Costs
</t>
    </r>
    <r>
      <rPr>
        <sz val="11"/>
        <color theme="1"/>
        <rFont val="Arial"/>
        <family val="2"/>
      </rPr>
      <t>(Cell B23)</t>
    </r>
  </si>
  <si>
    <r>
      <t xml:space="preserve">Total Estimated Travel Costs 
</t>
    </r>
    <r>
      <rPr>
        <sz val="11"/>
        <color theme="1"/>
        <rFont val="Arial"/>
        <family val="2"/>
      </rPr>
      <t>(Cell B26)</t>
    </r>
  </si>
  <si>
    <r>
      <t xml:space="preserve">One-Time Licensing Costs 
</t>
    </r>
    <r>
      <rPr>
        <sz val="11"/>
        <color theme="1"/>
        <rFont val="Arial"/>
        <family val="2"/>
      </rPr>
      <t>(Cell B38)</t>
    </r>
  </si>
  <si>
    <r>
      <t xml:space="preserve">Other In-Scope Costs
</t>
    </r>
    <r>
      <rPr>
        <sz val="11"/>
        <color theme="1"/>
        <rFont val="Arial"/>
        <family val="2"/>
      </rPr>
      <t>(Cells B42:B49)</t>
    </r>
  </si>
  <si>
    <r>
      <t xml:space="preserve">Recurring Maintenance Years 1-10 
</t>
    </r>
    <r>
      <rPr>
        <sz val="11"/>
        <color theme="1"/>
        <rFont val="Arial"/>
        <family val="2"/>
      </rPr>
      <t>(Cell B77)</t>
    </r>
  </si>
  <si>
    <t>Optional Costs (Not in scope)</t>
  </si>
  <si>
    <t>Hourly Rates for Professional Services</t>
  </si>
  <si>
    <t>Hourly Rate for Training Services</t>
  </si>
  <si>
    <t>Hourly Rate for Project Management Services</t>
  </si>
  <si>
    <t>Hourly Rate for Custom Programming (Customizations, Integrations, etc.)</t>
  </si>
  <si>
    <t>Optional/Complementary Services</t>
  </si>
  <si>
    <t>Description of Services</t>
  </si>
  <si>
    <t>Optional/Complementary Module Costs 
(please specify the nature of these costs including whether they are one-time or recurring)</t>
  </si>
  <si>
    <t>Module Name</t>
  </si>
  <si>
    <t>Recurring Maintenance/Subscription Costs</t>
  </si>
  <si>
    <t>Implementation Costs</t>
  </si>
  <si>
    <t>Licensing Costs 
(if applicable)</t>
  </si>
  <si>
    <t>Vendor Hosted Cost Worksheet</t>
  </si>
  <si>
    <t>Vendor Notes (recommended)</t>
  </si>
  <si>
    <t>Recurring Hosting/Managed Services Costs</t>
  </si>
  <si>
    <t>Vendor Comments on Hosting and Managed Services Costs</t>
  </si>
  <si>
    <t>Year 1 Hosting Costs
(Year 1 = Commences at the date of contract signing. The City requests that Year 1 hosting fees be waived until go-live of the system. If Year 1 fees are waived, please include the actual costs in rows 46-48, and discount at 100% in row 50)</t>
  </si>
  <si>
    <t>Vendor Comments</t>
  </si>
  <si>
    <t>Annual Hosting/Services</t>
  </si>
  <si>
    <t>Third-party Hosting Costs</t>
  </si>
  <si>
    <t>Other Annual Services/Hosting Costs
(if applicable)</t>
  </si>
  <si>
    <t>Total Hosting Cost (annual)</t>
  </si>
  <si>
    <t>Total Discounted Hosting Amount - Year 1 Hosting Fees</t>
  </si>
  <si>
    <t>Recurring Hosting Fees - Years 2 - 10</t>
  </si>
  <si>
    <t>Hosting Costs (as a dollar amount)</t>
  </si>
  <si>
    <t>Third-Party Hosting Costs (as a dollar amount)</t>
  </si>
  <si>
    <t>Ten Year Hosting Cost</t>
  </si>
  <si>
    <t>Other In-Scope Costs 
(please specify the nature of these costs including whether they are one-time or recurring)</t>
  </si>
  <si>
    <t>Year 1 Maintenance Costs
(Year 1 = Commences at the date of contract signing. The City requests that Year 1 maintenance fees be waived until go-live of the system. If Year 1 fees are waived, please include the actual costs in rows 80-85, and discount at 100% in row 87)</t>
  </si>
  <si>
    <t>Recurring Maintenance Fees - Years 2 - 10</t>
  </si>
  <si>
    <r>
      <t xml:space="preserve">Other In-Scope Costs
</t>
    </r>
    <r>
      <rPr>
        <sz val="11"/>
        <color theme="1"/>
        <rFont val="Arial"/>
        <family val="2"/>
      </rPr>
      <t>(Cells B68:B75)</t>
    </r>
  </si>
  <si>
    <r>
      <t xml:space="preserve">Recurring Hosting Years 1-10 
</t>
    </r>
    <r>
      <rPr>
        <sz val="11"/>
        <color theme="1"/>
        <rFont val="Arial"/>
        <family val="2"/>
      </rPr>
      <t>(Cell B64)</t>
    </r>
  </si>
  <si>
    <r>
      <t xml:space="preserve">Recurring Maintenance Years 1-10 
</t>
    </r>
    <r>
      <rPr>
        <sz val="11"/>
        <color theme="1"/>
        <rFont val="Arial"/>
        <family val="2"/>
      </rPr>
      <t>(Cell B103)</t>
    </r>
  </si>
  <si>
    <t>Subscription (SaaS) Cost Worksheet</t>
  </si>
  <si>
    <t>Cost Worksheet Instructions: Provide a cost response for each cost area, based upon system modules for a software as a service (SaaS) based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</si>
  <si>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t>Recurring Subscription Costs</t>
  </si>
  <si>
    <t>Subscription Frequency 
(Indicate whether monthly, quarterly, or annual basis)</t>
  </si>
  <si>
    <t>Vendor Comments on Subscription Costs</t>
  </si>
  <si>
    <t>Year 1 Subscription Costs
(Year 1 = Commences at the date of contract signing)</t>
  </si>
  <si>
    <t>Subscription Cost (Primary Software)</t>
  </si>
  <si>
    <t>Third-Party Subscription Cost</t>
  </si>
  <si>
    <t>Total Subscription Cost (annual)</t>
  </si>
  <si>
    <t>Total Discounted Subscription Amount - Year 1 Subscription Fees</t>
  </si>
  <si>
    <t>Recurring Subscription Fees - Years 2 - 10</t>
  </si>
  <si>
    <t>Subscription Costs (as a dollar amount)</t>
  </si>
  <si>
    <t>Third-Party Subscription Costs (as a dollar amount)</t>
  </si>
  <si>
    <t>Ten Year Subscription Cost</t>
  </si>
  <si>
    <t>Recurring Maintenance Costs (If Applicable)</t>
  </si>
  <si>
    <t>Vendor Comments on Maintenance Costs</t>
  </si>
  <si>
    <t>Year 1 Maintenance Costs
(Year 1 = Commences at the date of contract signing. The City requests that Year 1 maintenance fees be waived until go-live of the system. If Year 1 fees are waived, please include the actual costs in rows 69-74, and discount at 100% in row 76)</t>
  </si>
  <si>
    <r>
      <t xml:space="preserve">Recurring Subscription Costs Years 1-10
</t>
    </r>
    <r>
      <rPr>
        <sz val="11"/>
        <color theme="1"/>
        <rFont val="Arial"/>
        <family val="2"/>
      </rPr>
      <t>(Cell B52)</t>
    </r>
  </si>
  <si>
    <r>
      <t xml:space="preserve">Other In-Scope Costs
</t>
    </r>
    <r>
      <rPr>
        <sz val="11"/>
        <color theme="1"/>
        <rFont val="Arial"/>
        <family val="2"/>
      </rPr>
      <t>(Cells B56:B63)</t>
    </r>
  </si>
  <si>
    <r>
      <t xml:space="preserve">Recurring Maintenance Years 1-10 
</t>
    </r>
    <r>
      <rPr>
        <sz val="11"/>
        <color theme="1"/>
        <rFont val="Arial"/>
        <family val="2"/>
      </rPr>
      <t>(Cell B90)</t>
    </r>
  </si>
  <si>
    <t>Cost Worksheet Instructions: Provide a cost response for each cost area, based upon system modules for a Vendor-hosted (e.g., "Managed Services")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</si>
  <si>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t>Included</t>
  </si>
  <si>
    <t>1 InTouch DX Time Clock</t>
  </si>
  <si>
    <t>Annual</t>
  </si>
  <si>
    <t>Vendor Notes - ANDREWS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</si>
</sst>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5">
    <font>
      <sz val="11"/>
      <color theme="1"/>
      <name val="Calibri"/>
      <family val="2"/>
      <scheme val="minor"/>
    </font>
    <font>
      <sz val="10"/>
      <name val="Arial"/>
      <family val="2"/>
    </font>
    <font>
      <sz val="12"/>
      <name val="Arial MT"/>
    </font>
    <font>
      <b/>
      <sz val="10"/>
      <name val="Arial"/>
      <family val="2"/>
    </font>
    <font>
      <b/>
      <sz val="10"/>
      <color theme="1"/>
      <name val="Arial"/>
      <family val="2"/>
    </font>
    <font>
      <b/>
      <sz val="12"/>
      <name val="Arial"/>
      <family val="2"/>
    </font>
    <font>
      <sz val="12"/>
      <color indexed="8"/>
      <name val="Verdana"/>
      <family val="2"/>
    </font>
    <font>
      <sz val="11"/>
      <color theme="1"/>
      <name val="Calibri"/>
      <family val="2"/>
      <scheme val="minor"/>
    </font>
    <font>
      <b/>
      <sz val="11"/>
      <name val="Calibri"/>
      <family val="2"/>
      <scheme val="minor"/>
    </font>
    <font>
      <b/>
      <sz val="12"/>
      <color theme="0"/>
      <name val="Arial"/>
      <family val="2"/>
    </font>
    <font>
      <b/>
      <sz val="12"/>
      <color theme="1"/>
      <name val="Arial"/>
      <family val="2"/>
    </font>
    <font>
      <i/>
      <sz val="10"/>
      <color theme="1"/>
      <name val="Arial"/>
      <family val="2"/>
    </font>
    <font>
      <b/>
      <sz val="11"/>
      <name val="Arial"/>
      <family val="2"/>
    </font>
    <font>
      <b/>
      <sz val="11"/>
      <color theme="1"/>
      <name val="Calibri"/>
      <family val="2"/>
      <scheme val="minor"/>
    </font>
    <font>
      <b/>
      <sz val="11"/>
      <color theme="0"/>
      <name val="Arial"/>
      <family val="2"/>
    </font>
    <font>
      <b/>
      <i/>
      <sz val="10"/>
      <color theme="1"/>
      <name val="Arial"/>
      <family val="2"/>
    </font>
    <font>
      <b/>
      <sz val="18"/>
      <color theme="0"/>
      <name val="Arial"/>
      <family val="2"/>
    </font>
    <font>
      <b/>
      <sz val="11"/>
      <color theme="1"/>
      <name val="Arial"/>
      <family val="2"/>
    </font>
    <font>
      <b/>
      <i/>
      <sz val="12"/>
      <color theme="1"/>
      <name val="Arial"/>
      <family val="2"/>
    </font>
    <font>
      <b/>
      <u/>
      <sz val="18"/>
      <color theme="0"/>
      <name val="Arial"/>
      <family val="2"/>
    </font>
    <font>
      <b/>
      <i/>
      <sz val="11"/>
      <color theme="1"/>
      <name val="Arial"/>
      <family val="2"/>
    </font>
    <font>
      <b/>
      <sz val="24"/>
      <color theme="0"/>
      <name val="Arial"/>
      <family val="2"/>
    </font>
    <font>
      <sz val="11"/>
      <color theme="1"/>
      <name val="Arial"/>
      <family val="2"/>
    </font>
    <font>
      <b/>
      <i/>
      <sz val="12"/>
      <color theme="0"/>
      <name val="Arial"/>
      <family val="2"/>
    </font>
    <font>
      <b/>
      <sz val="11"/>
      <color rgb="FF000000"/>
      <name val="Arial"/>
      <family val="2"/>
    </font>
  </fonts>
  <fills count="1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3"/>
        <bgColor indexed="64"/>
      </patternFill>
    </fill>
    <fill>
      <patternFill patternType="solid">
        <fgColor rgb="FFEB7F14"/>
        <bgColor indexed="64"/>
      </patternFill>
    </fill>
    <fill>
      <patternFill patternType="solid">
        <fgColor rgb="FF00527B"/>
        <bgColor indexed="64"/>
      </patternFill>
    </fill>
    <fill>
      <patternFill patternType="solid">
        <fgColor rgb="FFE9D414"/>
        <bgColor indexed="64"/>
      </patternFill>
    </fill>
    <fill>
      <patternFill patternType="solid">
        <fgColor rgb="FF6D9DBE"/>
        <bgColor indexed="64"/>
      </patternFill>
    </fill>
    <fill>
      <patternFill patternType="solid">
        <fgColor theme="6"/>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28">
    <xf numFmtId="0" fontId="0"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1" fillId="0" borderId="1">
      <alignment vertical="center" wrapText="1"/>
    </xf>
    <xf numFmtId="0" fontId="1" fillId="0" borderId="0" applyProtection="0"/>
    <xf numFmtId="0" fontId="1" fillId="0" borderId="0">
      <alignment horizontal="left" vertical="center" wrapText="1"/>
    </xf>
    <xf numFmtId="0" fontId="6" fillId="0" borderId="0" applyNumberFormat="0" applyFill="0" applyBorder="0" applyProtection="0">
      <alignment vertical="top"/>
    </xf>
    <xf numFmtId="43"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203">
    <xf numFmtId="0" fontId="0" fillId="0" borderId="0" xfId="0"/>
    <xf numFmtId="3" fontId="4" fillId="2" borderId="0" xfId="0" applyNumberFormat="1" applyFont="1" applyFill="1" applyAlignment="1">
      <alignment vertical="center" wrapText="1"/>
    </xf>
    <xf numFmtId="164" fontId="4" fillId="3" borderId="1" xfId="26" applyNumberFormat="1" applyFont="1" applyFill="1" applyBorder="1" applyAlignment="1">
      <alignment horizontal="right" vertical="center" wrapText="1"/>
    </xf>
    <xf numFmtId="0" fontId="10" fillId="2" borderId="2" xfId="0" applyFont="1" applyFill="1" applyBorder="1" applyAlignment="1">
      <alignment horizontal="right" vertical="center" wrapText="1"/>
    </xf>
    <xf numFmtId="44" fontId="4" fillId="2" borderId="0" xfId="26" applyFont="1" applyFill="1" applyBorder="1" applyAlignment="1">
      <alignment horizontal="center" vertical="center" wrapText="1"/>
    </xf>
    <xf numFmtId="0" fontId="8" fillId="2" borderId="0" xfId="0" applyFont="1" applyFill="1" applyAlignment="1" applyProtection="1">
      <alignment horizontal="center"/>
      <protection locked="0"/>
    </xf>
    <xf numFmtId="0" fontId="8" fillId="2" borderId="8" xfId="0" applyFont="1" applyFill="1" applyBorder="1" applyAlignment="1" applyProtection="1">
      <alignment horizontal="center"/>
      <protection locked="0"/>
    </xf>
    <xf numFmtId="9" fontId="4" fillId="7" borderId="1" xfId="27" applyFont="1" applyFill="1" applyBorder="1" applyAlignment="1" applyProtection="1">
      <alignment horizontal="right" vertical="center" wrapText="1"/>
      <protection locked="0"/>
    </xf>
    <xf numFmtId="0" fontId="4" fillId="8" borderId="1" xfId="0" applyFont="1" applyFill="1" applyBorder="1" applyAlignment="1">
      <alignment horizontal="right" vertical="center" wrapText="1"/>
    </xf>
    <xf numFmtId="0" fontId="4" fillId="8" borderId="2" xfId="0" applyFont="1" applyFill="1" applyBorder="1" applyAlignment="1">
      <alignment horizontal="left" vertical="center" wrapText="1"/>
    </xf>
    <xf numFmtId="0" fontId="4" fillId="0" borderId="0" xfId="0" applyFont="1"/>
    <xf numFmtId="0" fontId="4" fillId="2" borderId="10" xfId="0" applyFont="1" applyFill="1" applyBorder="1" applyAlignment="1">
      <alignment vertical="center" wrapText="1"/>
    </xf>
    <xf numFmtId="0" fontId="4" fillId="0" borderId="0" xfId="0" applyFont="1" applyAlignment="1">
      <alignment wrapText="1"/>
    </xf>
    <xf numFmtId="164" fontId="4" fillId="7" borderId="1" xfId="26" applyNumberFormat="1" applyFont="1" applyFill="1" applyBorder="1" applyAlignment="1" applyProtection="1">
      <alignment horizontal="right"/>
      <protection locked="0"/>
    </xf>
    <xf numFmtId="44" fontId="4" fillId="2" borderId="8" xfId="26" applyFont="1" applyFill="1" applyBorder="1" applyAlignment="1">
      <alignment horizontal="center" vertical="center" wrapText="1"/>
    </xf>
    <xf numFmtId="164" fontId="4" fillId="8" borderId="1" xfId="26" applyNumberFormat="1" applyFont="1" applyFill="1" applyBorder="1" applyAlignment="1" applyProtection="1">
      <alignment horizontal="center" vertical="center"/>
      <protection locked="0"/>
    </xf>
    <xf numFmtId="164" fontId="4" fillId="7" borderId="8" xfId="26" applyNumberFormat="1" applyFont="1" applyFill="1" applyBorder="1" applyAlignment="1" applyProtection="1">
      <alignment horizontal="right"/>
      <protection locked="0"/>
    </xf>
    <xf numFmtId="0" fontId="4" fillId="7" borderId="1" xfId="0" applyFont="1" applyFill="1" applyBorder="1" applyAlignment="1" applyProtection="1">
      <alignment horizontal="left" wrapText="1"/>
      <protection locked="0"/>
    </xf>
    <xf numFmtId="0" fontId="4" fillId="8" borderId="1" xfId="0" applyFont="1" applyFill="1" applyBorder="1" applyAlignment="1" applyProtection="1">
      <alignment horizontal="left" wrapText="1"/>
      <protection locked="0"/>
    </xf>
    <xf numFmtId="0" fontId="8" fillId="2" borderId="0" xfId="0" applyFont="1" applyFill="1" applyProtection="1">
      <protection locked="0"/>
    </xf>
    <xf numFmtId="0" fontId="4" fillId="8" borderId="5" xfId="0" applyFont="1" applyFill="1" applyBorder="1" applyAlignment="1">
      <alignment horizontal="left" vertical="center" wrapText="1"/>
    </xf>
    <xf numFmtId="164" fontId="4" fillId="7" borderId="5" xfId="26" applyNumberFormat="1" applyFont="1" applyFill="1" applyBorder="1" applyAlignment="1" applyProtection="1">
      <alignment horizontal="right"/>
      <protection locked="0"/>
    </xf>
    <xf numFmtId="0" fontId="4" fillId="2" borderId="0" xfId="0" applyFont="1" applyFill="1" applyAlignment="1">
      <alignment horizontal="left" vertical="center" wrapText="1"/>
    </xf>
    <xf numFmtId="164" fontId="4" fillId="2" borderId="0" xfId="26" applyNumberFormat="1" applyFont="1" applyFill="1" applyBorder="1" applyAlignment="1" applyProtection="1">
      <alignment horizontal="right"/>
      <protection locked="0"/>
    </xf>
    <xf numFmtId="0" fontId="8" fillId="2" borderId="10" xfId="0" applyFont="1" applyFill="1" applyBorder="1" applyProtection="1">
      <protection locked="0"/>
    </xf>
    <xf numFmtId="0" fontId="4" fillId="8" borderId="1" xfId="26" applyNumberFormat="1" applyFont="1" applyFill="1" applyBorder="1" applyAlignment="1">
      <alignment horizontal="center" vertical="center" wrapText="1"/>
    </xf>
    <xf numFmtId="0" fontId="4" fillId="2" borderId="2" xfId="0" applyFont="1" applyFill="1" applyBorder="1" applyAlignment="1" applyProtection="1">
      <alignment horizontal="left" wrapText="1"/>
      <protection locked="0"/>
    </xf>
    <xf numFmtId="164" fontId="4" fillId="2" borderId="3" xfId="26" applyNumberFormat="1" applyFont="1" applyFill="1" applyBorder="1" applyAlignment="1" applyProtection="1">
      <alignment horizontal="right"/>
      <protection locked="0"/>
    </xf>
    <xf numFmtId="44" fontId="4" fillId="2" borderId="3" xfId="26" applyFont="1" applyFill="1" applyBorder="1" applyAlignment="1" applyProtection="1">
      <alignment horizontal="center"/>
      <protection locked="0"/>
    </xf>
    <xf numFmtId="0" fontId="10" fillId="8" borderId="1" xfId="0" applyFont="1" applyFill="1" applyBorder="1" applyAlignment="1">
      <alignment horizontal="right" vertical="center" wrapText="1"/>
    </xf>
    <xf numFmtId="44" fontId="4" fillId="2" borderId="7" xfId="26" applyFont="1" applyFill="1" applyBorder="1" applyAlignment="1">
      <alignment horizontal="right" vertical="center" wrapText="1"/>
    </xf>
    <xf numFmtId="44" fontId="4" fillId="2" borderId="0" xfId="26" applyFont="1" applyFill="1" applyBorder="1" applyAlignment="1">
      <alignment horizontal="right" vertical="center" wrapText="1"/>
    </xf>
    <xf numFmtId="44" fontId="4" fillId="2" borderId="10" xfId="26" applyFont="1" applyFill="1" applyBorder="1" applyAlignment="1">
      <alignment horizontal="right" vertical="center" wrapText="1"/>
    </xf>
    <xf numFmtId="0" fontId="4" fillId="2" borderId="2" xfId="0" applyFont="1" applyFill="1" applyBorder="1" applyAlignment="1">
      <alignment horizontal="left" vertical="center" wrapText="1"/>
    </xf>
    <xf numFmtId="44" fontId="4" fillId="2" borderId="3" xfId="26" applyFont="1" applyFill="1" applyBorder="1" applyAlignment="1" applyProtection="1">
      <alignment horizontal="center" vertical="center" wrapText="1"/>
      <protection locked="0"/>
    </xf>
    <xf numFmtId="0" fontId="4" fillId="2" borderId="3" xfId="0" applyFont="1" applyFill="1" applyBorder="1" applyAlignment="1">
      <alignment horizontal="left" vertical="center" wrapText="1"/>
    </xf>
    <xf numFmtId="44" fontId="4" fillId="2" borderId="8" xfId="26" applyFont="1" applyFill="1" applyBorder="1" applyAlignment="1" applyProtection="1">
      <alignment horizontal="center"/>
      <protection locked="0"/>
    </xf>
    <xf numFmtId="0" fontId="4" fillId="0" borderId="0" xfId="0" applyFont="1" applyAlignment="1">
      <alignment horizontal="center" vertical="center" wrapText="1"/>
    </xf>
    <xf numFmtId="0" fontId="13" fillId="0" borderId="0" xfId="0" applyFont="1"/>
    <xf numFmtId="44" fontId="4" fillId="2" borderId="9" xfId="26" applyFont="1" applyFill="1" applyBorder="1" applyAlignment="1">
      <alignment horizontal="right" vertical="center" wrapText="1"/>
    </xf>
    <xf numFmtId="44" fontId="4" fillId="2" borderId="12" xfId="26" applyFont="1" applyFill="1" applyBorder="1" applyAlignment="1">
      <alignment horizontal="right" vertical="center" wrapText="1"/>
    </xf>
    <xf numFmtId="164" fontId="4" fillId="2" borderId="10" xfId="26" applyNumberFormat="1" applyFont="1" applyFill="1" applyBorder="1" applyAlignment="1">
      <alignment horizontal="right" vertical="center" wrapText="1"/>
    </xf>
    <xf numFmtId="164" fontId="4" fillId="2" borderId="6" xfId="26" applyNumberFormat="1" applyFont="1" applyFill="1" applyBorder="1" applyAlignment="1">
      <alignment horizontal="right" vertical="center" wrapText="1"/>
    </xf>
    <xf numFmtId="44" fontId="4" fillId="2" borderId="6" xfId="26" applyFont="1" applyFill="1" applyBorder="1" applyAlignment="1">
      <alignment horizontal="right" vertical="center" wrapText="1"/>
    </xf>
    <xf numFmtId="0" fontId="18" fillId="8" borderId="1" xfId="0" applyFont="1" applyFill="1" applyBorder="1" applyAlignment="1">
      <alignment horizontal="right" vertical="center" wrapText="1"/>
    </xf>
    <xf numFmtId="164" fontId="4" fillId="7" borderId="1" xfId="26" applyNumberFormat="1" applyFont="1" applyFill="1" applyBorder="1" applyAlignment="1">
      <alignment horizontal="right" vertical="center" wrapText="1"/>
    </xf>
    <xf numFmtId="0" fontId="4" fillId="2" borderId="1" xfId="0" applyFont="1" applyFill="1" applyBorder="1" applyAlignment="1">
      <alignment horizontal="left" vertical="center" wrapText="1"/>
    </xf>
    <xf numFmtId="44" fontId="4" fillId="2" borderId="3" xfId="26" applyFont="1" applyFill="1" applyBorder="1" applyAlignment="1">
      <alignment horizontal="right" vertical="center" wrapText="1"/>
    </xf>
    <xf numFmtId="0" fontId="16" fillId="2" borderId="14" xfId="0" applyFont="1" applyFill="1" applyBorder="1" applyAlignment="1">
      <alignment vertical="center" wrapText="1"/>
    </xf>
    <xf numFmtId="164" fontId="4" fillId="7" borderId="1" xfId="26" applyNumberFormat="1" applyFont="1" applyFill="1" applyBorder="1" applyAlignment="1" applyProtection="1">
      <alignment horizontal="right" vertical="center" wrapText="1"/>
      <protection locked="0"/>
    </xf>
    <xf numFmtId="164" fontId="3" fillId="7" borderId="1" xfId="26" applyNumberFormat="1" applyFont="1" applyFill="1" applyBorder="1" applyAlignment="1">
      <alignment horizontal="right" vertical="center" wrapText="1"/>
    </xf>
    <xf numFmtId="164" fontId="4" fillId="2" borderId="7" xfId="26" applyNumberFormat="1" applyFont="1" applyFill="1" applyBorder="1" applyAlignment="1">
      <alignment horizontal="center" vertical="center" wrapText="1"/>
    </xf>
    <xf numFmtId="164" fontId="4" fillId="7" borderId="1" xfId="27" applyNumberFormat="1" applyFont="1" applyFill="1" applyBorder="1" applyAlignment="1" applyProtection="1">
      <alignment horizontal="right" vertical="center" wrapText="1"/>
      <protection locked="0"/>
    </xf>
    <xf numFmtId="0" fontId="9" fillId="8" borderId="2" xfId="0" applyFont="1" applyFill="1" applyBorder="1" applyAlignment="1">
      <alignment horizontal="center" vertical="center" wrapText="1"/>
    </xf>
    <xf numFmtId="44" fontId="4" fillId="8" borderId="1" xfId="26" applyFont="1" applyFill="1" applyBorder="1" applyAlignment="1">
      <alignment horizontal="center" vertical="center"/>
    </xf>
    <xf numFmtId="0" fontId="10" fillId="8" borderId="2" xfId="0" applyFont="1" applyFill="1" applyBorder="1" applyAlignment="1">
      <alignment horizontal="right" vertical="center" wrapText="1"/>
    </xf>
    <xf numFmtId="164" fontId="4" fillId="7" borderId="1" xfId="26" applyNumberFormat="1" applyFont="1" applyFill="1" applyBorder="1" applyAlignment="1" applyProtection="1">
      <protection locked="0"/>
    </xf>
    <xf numFmtId="0" fontId="17" fillId="3" borderId="1"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2" xfId="0" applyFont="1" applyFill="1" applyBorder="1" applyAlignment="1">
      <alignment horizontal="right" vertical="center" wrapText="1"/>
    </xf>
    <xf numFmtId="164" fontId="3" fillId="2" borderId="3" xfId="26" applyNumberFormat="1" applyFont="1" applyFill="1" applyBorder="1" applyAlignment="1">
      <alignment horizontal="right" vertical="center" wrapText="1"/>
    </xf>
    <xf numFmtId="0" fontId="4" fillId="2" borderId="3" xfId="26" applyNumberFormat="1" applyFont="1" applyFill="1" applyBorder="1" applyAlignment="1">
      <alignment horizontal="center" vertical="center" wrapText="1"/>
    </xf>
    <xf numFmtId="164" fontId="4" fillId="2" borderId="9" xfId="26" applyNumberFormat="1" applyFont="1" applyFill="1" applyBorder="1" applyAlignment="1">
      <alignment horizontal="right" vertical="center" wrapText="1"/>
    </xf>
    <xf numFmtId="0" fontId="10" fillId="2" borderId="9" xfId="0" applyFont="1" applyFill="1" applyBorder="1" applyAlignment="1">
      <alignment horizontal="right" vertical="center" wrapText="1"/>
    </xf>
    <xf numFmtId="0" fontId="5" fillId="0" borderId="0" xfId="0" applyFont="1" applyAlignment="1">
      <alignment vertical="center" wrapText="1"/>
    </xf>
    <xf numFmtId="164" fontId="4" fillId="2" borderId="0" xfId="26" applyNumberFormat="1" applyFont="1" applyFill="1" applyBorder="1" applyAlignment="1">
      <alignment horizontal="right" vertical="center" wrapText="1"/>
    </xf>
    <xf numFmtId="164" fontId="4" fillId="2" borderId="7" xfId="26" applyNumberFormat="1" applyFont="1" applyFill="1" applyBorder="1" applyAlignment="1">
      <alignment horizontal="right" vertical="center" wrapText="1"/>
    </xf>
    <xf numFmtId="164" fontId="4" fillId="7" borderId="2" xfId="26" applyNumberFormat="1" applyFont="1" applyFill="1" applyBorder="1" applyAlignment="1" applyProtection="1">
      <alignment horizontal="right" vertical="center" wrapText="1"/>
      <protection locked="0"/>
    </xf>
    <xf numFmtId="164" fontId="4" fillId="7" borderId="2" xfId="27" applyNumberFormat="1" applyFont="1" applyFill="1" applyBorder="1" applyAlignment="1" applyProtection="1">
      <alignment horizontal="right" vertical="center" wrapText="1"/>
      <protection locked="0"/>
    </xf>
    <xf numFmtId="164" fontId="4" fillId="8" borderId="2" xfId="26" applyNumberFormat="1" applyFont="1" applyFill="1" applyBorder="1" applyAlignment="1" applyProtection="1">
      <alignment horizontal="center" vertical="center"/>
      <protection locked="0"/>
    </xf>
    <xf numFmtId="0" fontId="4" fillId="8" borderId="2" xfId="26" applyNumberFormat="1" applyFont="1" applyFill="1" applyBorder="1" applyAlignment="1">
      <alignment horizontal="center" vertical="center" wrapText="1"/>
    </xf>
    <xf numFmtId="164" fontId="4" fillId="7" borderId="2" xfId="26" applyNumberFormat="1" applyFont="1" applyFill="1" applyBorder="1" applyAlignment="1" applyProtection="1">
      <protection locked="0"/>
    </xf>
    <xf numFmtId="0" fontId="4" fillId="2"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44" fontId="4" fillId="2" borderId="3" xfId="26" applyFont="1" applyFill="1" applyBorder="1" applyAlignment="1">
      <alignment horizontal="center" vertical="center" wrapText="1"/>
    </xf>
    <xf numFmtId="0" fontId="17" fillId="8" borderId="1" xfId="0" applyFont="1" applyFill="1" applyBorder="1" applyAlignment="1">
      <alignment horizontal="right" vertical="center" wrapText="1"/>
    </xf>
    <xf numFmtId="0" fontId="4" fillId="8" borderId="1" xfId="0" applyFont="1" applyFill="1" applyBorder="1" applyAlignment="1">
      <alignment horizontal="left" vertical="center" wrapText="1"/>
    </xf>
    <xf numFmtId="0" fontId="14" fillId="8" borderId="10" xfId="0" applyFont="1" applyFill="1" applyBorder="1" applyAlignment="1">
      <alignment horizontal="center" vertical="center" wrapText="1"/>
    </xf>
    <xf numFmtId="0" fontId="14" fillId="8" borderId="0" xfId="0" applyFont="1" applyFill="1" applyAlignment="1">
      <alignment horizontal="center" vertical="center" wrapText="1"/>
    </xf>
    <xf numFmtId="0" fontId="4" fillId="2" borderId="0" xfId="0" applyFont="1" applyFill="1"/>
    <xf numFmtId="0" fontId="13" fillId="2" borderId="0" xfId="0" applyFont="1" applyFill="1"/>
    <xf numFmtId="44" fontId="4" fillId="2" borderId="8" xfId="26" applyFont="1" applyFill="1" applyBorder="1" applyAlignment="1" applyProtection="1">
      <alignment horizontal="center" vertical="center" wrapText="1"/>
      <protection locked="0"/>
    </xf>
    <xf numFmtId="0" fontId="4" fillId="2" borderId="0" xfId="26" applyNumberFormat="1" applyFont="1" applyFill="1" applyBorder="1" applyAlignment="1">
      <alignment vertical="center" wrapText="1"/>
    </xf>
    <xf numFmtId="44" fontId="4" fillId="2" borderId="0" xfId="26" applyFont="1" applyFill="1" applyBorder="1" applyAlignment="1" applyProtection="1">
      <alignment vertical="center" wrapText="1"/>
      <protection locked="0"/>
    </xf>
    <xf numFmtId="164" fontId="3" fillId="2" borderId="8" xfId="26" applyNumberFormat="1" applyFont="1" applyFill="1" applyBorder="1" applyAlignment="1">
      <alignment horizontal="right" vertical="center" wrapText="1"/>
    </xf>
    <xf numFmtId="0" fontId="4" fillId="2" borderId="0" xfId="26" applyNumberFormat="1" applyFont="1" applyFill="1" applyBorder="1" applyAlignment="1">
      <alignment horizontal="center" vertical="center" wrapText="1"/>
    </xf>
    <xf numFmtId="44" fontId="4" fillId="2" borderId="7" xfId="26" applyFont="1" applyFill="1" applyBorder="1" applyAlignment="1" applyProtection="1">
      <alignment horizontal="center"/>
      <protection locked="0"/>
    </xf>
    <xf numFmtId="0" fontId="4" fillId="2" borderId="9" xfId="0" applyFont="1" applyFill="1" applyBorder="1" applyAlignment="1">
      <alignment horizontal="left" vertical="center" wrapText="1"/>
    </xf>
    <xf numFmtId="44" fontId="4" fillId="2" borderId="0" xfId="26" applyFont="1" applyFill="1" applyBorder="1" applyAlignment="1">
      <alignment vertical="center" wrapText="1"/>
    </xf>
    <xf numFmtId="44" fontId="4" fillId="2" borderId="8" xfId="26" applyFont="1" applyFill="1" applyBorder="1" applyAlignment="1">
      <alignment horizontal="right" vertical="center" wrapText="1"/>
    </xf>
    <xf numFmtId="0" fontId="4" fillId="8" borderId="14" xfId="0" applyFont="1" applyFill="1" applyBorder="1" applyAlignment="1">
      <alignment horizontal="left" vertical="center" wrapText="1"/>
    </xf>
    <xf numFmtId="0" fontId="4" fillId="2" borderId="9" xfId="0" applyFont="1" applyFill="1" applyBorder="1" applyAlignment="1" applyProtection="1">
      <alignment horizontal="left" wrapText="1"/>
      <protection locked="0"/>
    </xf>
    <xf numFmtId="164" fontId="4" fillId="2" borderId="7" xfId="26" applyNumberFormat="1" applyFont="1" applyFill="1" applyBorder="1" applyAlignment="1" applyProtection="1">
      <alignment horizontal="right"/>
      <protection locked="0"/>
    </xf>
    <xf numFmtId="0" fontId="17" fillId="3" borderId="14" xfId="0" applyFont="1" applyFill="1" applyBorder="1" applyAlignment="1">
      <alignment horizontal="left" vertical="center" wrapText="1"/>
    </xf>
    <xf numFmtId="0" fontId="16" fillId="2" borderId="11" xfId="0" applyFont="1" applyFill="1" applyBorder="1" applyAlignment="1">
      <alignment vertical="center" wrapText="1"/>
    </xf>
    <xf numFmtId="0" fontId="12" fillId="8" borderId="14" xfId="0" applyFont="1" applyFill="1" applyBorder="1" applyAlignment="1">
      <alignment horizontal="center" vertical="center" wrapText="1"/>
    </xf>
    <xf numFmtId="44" fontId="4" fillId="2" borderId="0" xfId="26" applyFont="1" applyFill="1" applyBorder="1" applyAlignment="1" applyProtection="1">
      <alignment horizontal="center"/>
      <protection locked="0"/>
    </xf>
    <xf numFmtId="0" fontId="4" fillId="2" borderId="0" xfId="0" applyFont="1" applyFill="1" applyAlignment="1">
      <alignment horizontal="center" wrapText="1"/>
    </xf>
    <xf numFmtId="0" fontId="4" fillId="7" borderId="1" xfId="26" applyNumberFormat="1" applyFont="1" applyFill="1" applyBorder="1" applyAlignment="1" applyProtection="1">
      <alignment horizontal="center"/>
      <protection locked="0"/>
    </xf>
    <xf numFmtId="44" fontId="4" fillId="2" borderId="8" xfId="26" applyFont="1" applyFill="1" applyBorder="1" applyAlignment="1">
      <alignment horizontal="center" vertical="center" wrapText="1"/>
    </xf>
    <xf numFmtId="44" fontId="4" fillId="2" borderId="13" xfId="26" applyFont="1" applyFill="1" applyBorder="1" applyAlignment="1">
      <alignment horizontal="center" vertical="center" wrapText="1"/>
    </xf>
    <xf numFmtId="0" fontId="4" fillId="8" borderId="2" xfId="0" applyFont="1" applyFill="1" applyBorder="1" applyAlignment="1">
      <alignment vertical="center" wrapText="1"/>
    </xf>
    <xf numFmtId="0" fontId="4" fillId="8" borderId="4" xfId="0" applyFont="1" applyFill="1" applyBorder="1" applyAlignment="1">
      <alignment vertical="center" wrapText="1"/>
    </xf>
    <xf numFmtId="164" fontId="4" fillId="7" borderId="2" xfId="26" applyNumberFormat="1" applyFont="1" applyFill="1" applyBorder="1" applyAlignment="1" applyProtection="1">
      <alignment horizontal="center" vertical="center" wrapText="1"/>
      <protection locked="0"/>
    </xf>
    <xf numFmtId="164" fontId="4" fillId="7" borderId="3" xfId="26" applyNumberFormat="1" applyFont="1" applyFill="1" applyBorder="1" applyAlignment="1" applyProtection="1">
      <alignment horizontal="center" vertical="center" wrapText="1"/>
      <protection locked="0"/>
    </xf>
    <xf numFmtId="164" fontId="4" fillId="7" borderId="11" xfId="26" applyNumberFormat="1" applyFont="1" applyFill="1" applyBorder="1" applyAlignment="1" applyProtection="1">
      <alignment horizontal="center" vertical="center" wrapText="1"/>
      <protection locked="0"/>
    </xf>
    <xf numFmtId="164" fontId="4" fillId="7" borderId="8" xfId="26" applyNumberFormat="1" applyFont="1" applyFill="1" applyBorder="1" applyAlignment="1" applyProtection="1">
      <alignment horizontal="center" vertical="center" wrapText="1"/>
      <protection locked="0"/>
    </xf>
    <xf numFmtId="0" fontId="14" fillId="6" borderId="10" xfId="0" applyFont="1" applyFill="1" applyBorder="1" applyAlignment="1">
      <alignment horizontal="center" vertical="center" wrapText="1"/>
    </xf>
    <xf numFmtId="0" fontId="14" fillId="6" borderId="0" xfId="0" applyFont="1" applyFill="1" applyAlignment="1">
      <alignment horizontal="center" vertical="center" wrapText="1"/>
    </xf>
    <xf numFmtId="0" fontId="4" fillId="8" borderId="3" xfId="0" applyFont="1" applyFill="1" applyBorder="1" applyAlignment="1">
      <alignment horizontal="center" vertical="center" wrapText="1"/>
    </xf>
    <xf numFmtId="0" fontId="4" fillId="7" borderId="1" xfId="0" applyFont="1" applyFill="1" applyBorder="1" applyAlignment="1">
      <alignment horizontal="center"/>
    </xf>
    <xf numFmtId="0" fontId="16" fillId="9" borderId="1" xfId="0" applyFont="1" applyFill="1" applyBorder="1" applyAlignment="1">
      <alignment horizontal="center" vertical="center" wrapText="1"/>
    </xf>
    <xf numFmtId="0" fontId="17" fillId="8" borderId="2" xfId="0" applyFont="1" applyFill="1" applyBorder="1" applyAlignment="1">
      <alignment horizontal="right" vertical="center" wrapText="1"/>
    </xf>
    <xf numFmtId="0" fontId="17" fillId="8" borderId="4" xfId="0" applyFont="1" applyFill="1" applyBorder="1" applyAlignment="1">
      <alignment horizontal="right" vertical="center" wrapText="1"/>
    </xf>
    <xf numFmtId="164" fontId="17" fillId="8" borderId="1" xfId="26" applyNumberFormat="1" applyFont="1" applyFill="1" applyBorder="1" applyAlignment="1">
      <alignment horizontal="center" vertical="center" wrapText="1"/>
    </xf>
    <xf numFmtId="0" fontId="20" fillId="8" borderId="1" xfId="0" applyFont="1" applyFill="1" applyBorder="1" applyAlignment="1">
      <alignment horizontal="right" vertical="center" wrapText="1"/>
    </xf>
    <xf numFmtId="164" fontId="17" fillId="7" borderId="1" xfId="26" applyNumberFormat="1" applyFont="1" applyFill="1" applyBorder="1" applyAlignment="1" applyProtection="1">
      <alignment horizontal="center" vertical="center" wrapText="1"/>
      <protection locked="0"/>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164" fontId="4" fillId="3" borderId="1" xfId="26" applyNumberFormat="1"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4" fillId="8" borderId="2" xfId="0" applyFont="1" applyFill="1" applyBorder="1" applyAlignment="1" applyProtection="1">
      <alignment wrapText="1"/>
      <protection locked="0"/>
    </xf>
    <xf numFmtId="0" fontId="4" fillId="8" borderId="4" xfId="0" applyFont="1" applyFill="1" applyBorder="1" applyAlignment="1" applyProtection="1">
      <alignment wrapText="1"/>
      <protection locked="0"/>
    </xf>
    <xf numFmtId="164" fontId="17" fillId="3" borderId="2" xfId="26" applyNumberFormat="1" applyFont="1" applyFill="1" applyBorder="1" applyAlignment="1">
      <alignment horizontal="center" vertical="center" wrapText="1"/>
    </xf>
    <xf numFmtId="164" fontId="17" fillId="3" borderId="3" xfId="26" applyNumberFormat="1" applyFont="1" applyFill="1" applyBorder="1" applyAlignment="1">
      <alignment horizontal="center" vertical="center" wrapText="1"/>
    </xf>
    <xf numFmtId="164" fontId="17" fillId="3" borderId="4" xfId="26" applyNumberFormat="1" applyFont="1" applyFill="1" applyBorder="1" applyAlignment="1">
      <alignment horizontal="center" vertical="center" wrapText="1"/>
    </xf>
    <xf numFmtId="0" fontId="9" fillId="6" borderId="2" xfId="0" applyFont="1" applyFill="1" applyBorder="1" applyAlignment="1">
      <alignment vertical="center" wrapText="1"/>
    </xf>
    <xf numFmtId="0" fontId="9" fillId="6" borderId="3" xfId="0" applyFont="1" applyFill="1" applyBorder="1" applyAlignment="1">
      <alignment vertical="center" wrapText="1"/>
    </xf>
    <xf numFmtId="0" fontId="16" fillId="5" borderId="1"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9" fillId="6" borderId="11" xfId="0" applyFont="1" applyFill="1" applyBorder="1" applyAlignment="1">
      <alignment horizontal="left" vertical="center"/>
    </xf>
    <xf numFmtId="0" fontId="9" fillId="6" borderId="8" xfId="0" applyFont="1" applyFill="1" applyBorder="1" applyAlignment="1">
      <alignment horizontal="left" vertical="center"/>
    </xf>
    <xf numFmtId="0" fontId="9" fillId="6" borderId="11" xfId="0" applyFont="1" applyFill="1" applyBorder="1" applyAlignment="1">
      <alignment vertical="center" wrapText="1"/>
    </xf>
    <xf numFmtId="0" fontId="9" fillId="6" borderId="8" xfId="0" applyFont="1" applyFill="1" applyBorder="1" applyAlignment="1">
      <alignment vertical="center" wrapText="1"/>
    </xf>
    <xf numFmtId="0" fontId="4" fillId="8"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21" fillId="4" borderId="10" xfId="0" applyFont="1" applyFill="1" applyBorder="1" applyAlignment="1">
      <alignment horizontal="center" vertical="center"/>
    </xf>
    <xf numFmtId="0" fontId="21" fillId="4" borderId="0" xfId="0" applyFont="1" applyFill="1" applyAlignment="1">
      <alignment horizontal="center" vertical="center"/>
    </xf>
    <xf numFmtId="0" fontId="9" fillId="10" borderId="10" xfId="0" applyFont="1" applyFill="1" applyBorder="1" applyAlignment="1">
      <alignment horizontal="center" vertical="center" wrapText="1"/>
    </xf>
    <xf numFmtId="0" fontId="9" fillId="10" borderId="0" xfId="0" applyFont="1" applyFill="1" applyAlignment="1">
      <alignment horizontal="center" vertical="center" wrapText="1"/>
    </xf>
    <xf numFmtId="0" fontId="12" fillId="8" borderId="1" xfId="0" applyFont="1" applyFill="1" applyBorder="1" applyAlignment="1">
      <alignment horizontal="center" vertical="center" wrapText="1"/>
    </xf>
    <xf numFmtId="0" fontId="4" fillId="7" borderId="1" xfId="26" applyNumberFormat="1" applyFont="1" applyFill="1" applyBorder="1" applyAlignment="1" applyProtection="1">
      <alignment horizontal="center" vertical="center" wrapText="1"/>
      <protection locked="0"/>
    </xf>
    <xf numFmtId="0" fontId="4" fillId="7" borderId="1" xfId="26" applyNumberFormat="1" applyFont="1" applyFill="1" applyBorder="1" applyAlignment="1">
      <alignment horizontal="center" vertical="center" wrapText="1"/>
    </xf>
    <xf numFmtId="44" fontId="4" fillId="2" borderId="0" xfId="26"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7" xfId="0" applyFont="1" applyFill="1" applyBorder="1" applyAlignment="1">
      <alignment horizontal="center" vertical="center" wrapText="1"/>
    </xf>
    <xf numFmtId="44" fontId="4" fillId="8" borderId="1" xfId="26" applyFont="1" applyFill="1" applyBorder="1" applyAlignment="1">
      <alignment horizontal="center" vertical="center"/>
    </xf>
    <xf numFmtId="44" fontId="4" fillId="2" borderId="7" xfId="26" applyFont="1" applyFill="1" applyBorder="1" applyAlignment="1" applyProtection="1">
      <alignment horizontal="center"/>
      <protection locked="0"/>
    </xf>
    <xf numFmtId="0" fontId="24" fillId="8" borderId="16" xfId="0" applyFont="1" applyFill="1" applyBorder="1" applyAlignment="1">
      <alignment horizontal="center" vertical="center" wrapText="1"/>
    </xf>
    <xf numFmtId="0" fontId="4" fillId="7" borderId="4" xfId="0" applyFont="1" applyFill="1" applyBorder="1" applyAlignment="1">
      <alignment horizontal="center"/>
    </xf>
    <xf numFmtId="0" fontId="4" fillId="2" borderId="10"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7" xfId="0" applyFont="1" applyFill="1" applyBorder="1" applyAlignment="1">
      <alignment horizontal="center" vertical="center" wrapText="1"/>
    </xf>
    <xf numFmtId="164" fontId="17" fillId="3" borderId="11" xfId="26" applyNumberFormat="1" applyFont="1" applyFill="1" applyBorder="1" applyAlignment="1">
      <alignment horizontal="center" vertical="center" wrapText="1"/>
    </xf>
    <xf numFmtId="164" fontId="17" fillId="3" borderId="8" xfId="26" applyNumberFormat="1" applyFont="1" applyFill="1" applyBorder="1" applyAlignment="1">
      <alignment horizontal="center" vertical="center" wrapText="1"/>
    </xf>
    <xf numFmtId="164" fontId="17" fillId="3" borderId="13" xfId="26" applyNumberFormat="1" applyFont="1" applyFill="1" applyBorder="1" applyAlignment="1">
      <alignment horizontal="center" vertical="center" wrapText="1"/>
    </xf>
    <xf numFmtId="164" fontId="4" fillId="7" borderId="14" xfId="26" applyNumberFormat="1" applyFont="1" applyFill="1" applyBorder="1" applyAlignment="1" applyProtection="1">
      <alignment horizontal="center" vertical="center" wrapText="1"/>
      <protection locked="0"/>
    </xf>
    <xf numFmtId="164" fontId="4" fillId="7" borderId="1" xfId="26" applyNumberFormat="1" applyFont="1" applyFill="1" applyBorder="1" applyAlignment="1" applyProtection="1">
      <alignment horizontal="center" vertical="center" wrapText="1"/>
      <protection locked="0"/>
    </xf>
    <xf numFmtId="0" fontId="17" fillId="8" borderId="1" xfId="0" applyFont="1" applyFill="1" applyBorder="1" applyAlignment="1">
      <alignment horizontal="right" vertical="center" wrapText="1"/>
    </xf>
    <xf numFmtId="164" fontId="17" fillId="3" borderId="1" xfId="26" applyNumberFormat="1" applyFont="1" applyFill="1" applyBorder="1" applyAlignment="1" applyProtection="1">
      <alignment horizontal="center" vertical="center" wrapText="1"/>
      <protection locked="0"/>
    </xf>
    <xf numFmtId="164" fontId="17" fillId="3" borderId="1" xfId="26" applyNumberFormat="1" applyFont="1" applyFill="1" applyBorder="1" applyAlignment="1">
      <alignment horizontal="center" vertical="center" wrapText="1"/>
    </xf>
    <xf numFmtId="44" fontId="4" fillId="8" borderId="10" xfId="26" applyFont="1" applyFill="1" applyBorder="1" applyAlignment="1">
      <alignment horizontal="center" vertical="center"/>
    </xf>
    <xf numFmtId="44" fontId="4" fillId="8" borderId="0" xfId="26" applyFont="1" applyFill="1" applyBorder="1" applyAlignment="1">
      <alignment horizontal="center" vertical="center"/>
    </xf>
    <xf numFmtId="0" fontId="9" fillId="4" borderId="10" xfId="0" applyFont="1" applyFill="1" applyBorder="1" applyAlignment="1">
      <alignment horizontal="center" vertical="center" wrapText="1"/>
    </xf>
    <xf numFmtId="0" fontId="9" fillId="4" borderId="0" xfId="0" applyFont="1" applyFill="1" applyAlignment="1">
      <alignment horizontal="center" vertical="center" wrapText="1"/>
    </xf>
    <xf numFmtId="164" fontId="17" fillId="8" borderId="2" xfId="26" applyNumberFormat="1" applyFont="1" applyFill="1" applyBorder="1" applyAlignment="1">
      <alignment horizontal="center" vertical="center" wrapText="1"/>
    </xf>
    <xf numFmtId="164" fontId="17" fillId="8" borderId="3" xfId="26" applyNumberFormat="1" applyFont="1" applyFill="1" applyBorder="1" applyAlignment="1">
      <alignment horizontal="center" vertical="center" wrapText="1"/>
    </xf>
    <xf numFmtId="164" fontId="17" fillId="7" borderId="2" xfId="26" applyNumberFormat="1" applyFont="1" applyFill="1" applyBorder="1" applyAlignment="1" applyProtection="1">
      <alignment horizontal="center" vertical="center" wrapText="1"/>
      <protection locked="0"/>
    </xf>
    <xf numFmtId="164" fontId="17" fillId="7" borderId="3" xfId="26" applyNumberFormat="1" applyFont="1" applyFill="1" applyBorder="1" applyAlignment="1" applyProtection="1">
      <alignment horizontal="center" vertical="center" wrapText="1"/>
      <protection locked="0"/>
    </xf>
    <xf numFmtId="0" fontId="16" fillId="5" borderId="2"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2" fillId="8" borderId="10" xfId="0" applyFont="1" applyFill="1" applyBorder="1" applyAlignment="1">
      <alignment horizontal="center" vertical="center" wrapText="1"/>
    </xf>
    <xf numFmtId="0" fontId="12" fillId="8" borderId="0" xfId="0" applyFont="1" applyFill="1" applyAlignment="1">
      <alignment horizontal="center" vertical="center" wrapText="1"/>
    </xf>
    <xf numFmtId="3" fontId="4" fillId="2" borderId="0" xfId="0" applyNumberFormat="1" applyFont="1" applyFill="1" applyAlignment="1">
      <alignment horizontal="center" vertical="center" wrapText="1"/>
    </xf>
    <xf numFmtId="0" fontId="4" fillId="3" borderId="1" xfId="0" applyFont="1" applyFill="1" applyBorder="1" applyAlignment="1">
      <alignment horizontal="center"/>
    </xf>
    <xf numFmtId="0" fontId="9" fillId="6" borderId="10" xfId="0" applyFont="1" applyFill="1" applyBorder="1" applyAlignment="1">
      <alignment horizontal="center" vertical="center" wrapText="1"/>
    </xf>
    <xf numFmtId="0" fontId="9" fillId="6" borderId="0" xfId="0" applyFont="1" applyFill="1" applyAlignment="1">
      <alignment horizontal="center" vertical="center" wrapText="1"/>
    </xf>
    <xf numFmtId="0" fontId="4" fillId="8" borderId="2" xfId="0" applyFont="1" applyFill="1" applyBorder="1" applyAlignment="1">
      <alignment horizontal="center" vertical="center" wrapText="1"/>
    </xf>
    <xf numFmtId="0" fontId="4" fillId="7" borderId="10" xfId="26" applyNumberFormat="1" applyFont="1" applyFill="1" applyBorder="1" applyAlignment="1" applyProtection="1">
      <alignment horizontal="center" vertical="center" wrapText="1"/>
      <protection locked="0"/>
    </xf>
    <xf numFmtId="0" fontId="4" fillId="7" borderId="0" xfId="26" applyNumberFormat="1" applyFont="1" applyFill="1" applyBorder="1" applyAlignment="1" applyProtection="1">
      <alignment horizontal="center" vertical="center" wrapText="1"/>
      <protection locked="0"/>
    </xf>
    <xf numFmtId="0" fontId="4" fillId="7" borderId="2" xfId="26" applyNumberFormat="1" applyFont="1" applyFill="1" applyBorder="1" applyAlignment="1" applyProtection="1">
      <alignment horizontal="center"/>
      <protection locked="0"/>
    </xf>
    <xf numFmtId="0" fontId="4" fillId="7" borderId="3" xfId="26" applyNumberFormat="1" applyFont="1" applyFill="1" applyBorder="1" applyAlignment="1" applyProtection="1">
      <alignment horizontal="center"/>
      <protection locked="0"/>
    </xf>
    <xf numFmtId="0" fontId="4" fillId="7" borderId="4" xfId="26" applyNumberFormat="1" applyFont="1" applyFill="1" applyBorder="1" applyAlignment="1" applyProtection="1">
      <alignment horizontal="center"/>
      <protection locked="0"/>
    </xf>
    <xf numFmtId="0" fontId="4" fillId="2" borderId="2" xfId="26" applyNumberFormat="1" applyFont="1" applyFill="1" applyBorder="1" applyAlignment="1" applyProtection="1">
      <alignment horizontal="center"/>
      <protection locked="0"/>
    </xf>
    <xf numFmtId="0" fontId="4" fillId="2" borderId="3" xfId="26" applyNumberFormat="1" applyFont="1" applyFill="1" applyBorder="1" applyAlignment="1" applyProtection="1">
      <alignment horizontal="center"/>
      <protection locked="0"/>
    </xf>
    <xf numFmtId="0" fontId="4" fillId="2" borderId="4" xfId="26" applyNumberFormat="1" applyFont="1" applyFill="1" applyBorder="1" applyAlignment="1" applyProtection="1">
      <alignment horizontal="center"/>
      <protection locked="0"/>
    </xf>
    <xf numFmtId="0" fontId="4" fillId="8" borderId="1" xfId="0" applyFont="1" applyFill="1" applyBorder="1" applyAlignment="1">
      <alignment horizontal="left" vertical="center" wrapText="1"/>
    </xf>
    <xf numFmtId="164" fontId="17" fillId="3" borderId="15" xfId="26" applyNumberFormat="1" applyFont="1" applyFill="1" applyBorder="1" applyAlignment="1" applyProtection="1">
      <alignment horizontal="center" vertical="center" wrapText="1"/>
      <protection locked="0"/>
    </xf>
    <xf numFmtId="164" fontId="17" fillId="3" borderId="14" xfId="26" applyNumberFormat="1" applyFont="1" applyFill="1" applyBorder="1" applyAlignment="1" applyProtection="1">
      <alignment horizontal="center" vertical="center" wrapText="1"/>
      <protection locked="0"/>
    </xf>
    <xf numFmtId="44" fontId="4" fillId="2" borderId="0" xfId="26" applyFont="1" applyFill="1" applyBorder="1" applyAlignment="1" applyProtection="1">
      <alignment horizontal="center" vertical="center" wrapText="1"/>
      <protection locked="0"/>
    </xf>
    <xf numFmtId="0" fontId="9" fillId="6" borderId="1" xfId="0" applyFont="1" applyFill="1" applyBorder="1" applyAlignment="1">
      <alignment horizontal="center" vertical="center" wrapText="1"/>
    </xf>
    <xf numFmtId="0" fontId="4" fillId="8" borderId="4" xfId="0" applyFont="1" applyFill="1" applyBorder="1" applyAlignment="1">
      <alignment horizontal="center" vertical="center" wrapText="1"/>
    </xf>
    <xf numFmtId="164" fontId="4" fillId="7" borderId="9" xfId="26" applyNumberFormat="1" applyFont="1" applyFill="1" applyBorder="1" applyAlignment="1" applyProtection="1">
      <alignment horizontal="center" vertical="center" wrapText="1"/>
      <protection locked="0"/>
    </xf>
    <xf numFmtId="164" fontId="4" fillId="7" borderId="7" xfId="26" applyNumberFormat="1" applyFont="1" applyFill="1" applyBorder="1" applyAlignment="1" applyProtection="1">
      <alignment horizontal="center" vertical="center" wrapText="1"/>
      <protection locked="0"/>
    </xf>
    <xf numFmtId="0" fontId="4" fillId="7" borderId="11" xfId="26" applyNumberFormat="1" applyFont="1" applyFill="1" applyBorder="1" applyAlignment="1">
      <alignment horizontal="center" vertical="center" wrapText="1"/>
    </xf>
    <xf numFmtId="0" fontId="4" fillId="7" borderId="8" xfId="26" applyNumberFormat="1" applyFont="1" applyFill="1" applyBorder="1" applyAlignment="1">
      <alignment horizontal="center" vertical="center" wrapText="1"/>
    </xf>
    <xf numFmtId="0" fontId="4" fillId="7" borderId="11" xfId="26" applyNumberFormat="1" applyFont="1" applyFill="1" applyBorder="1" applyAlignment="1" applyProtection="1">
      <alignment horizontal="center" vertical="center" wrapText="1"/>
      <protection locked="0"/>
    </xf>
    <xf numFmtId="0" fontId="4" fillId="7" borderId="8" xfId="26" applyNumberFormat="1" applyFont="1" applyFill="1" applyBorder="1" applyAlignment="1" applyProtection="1">
      <alignment horizontal="center" vertical="center" wrapText="1"/>
      <protection locked="0"/>
    </xf>
  </cellXfs>
  <cellStyles count="28">
    <cellStyle name="Comma 2" xfId="24" xr:uid="{00000000-0005-0000-0000-000000000000}"/>
    <cellStyle name="Currency" xfId="26" builtinId="4"/>
    <cellStyle name="Currency 2" xfId="25" xr:uid="{00000000-0005-0000-0000-000002000000}"/>
    <cellStyle name="Normal" xfId="0" builtinId="0"/>
    <cellStyle name="Normal 10" xfId="5" xr:uid="{00000000-0005-0000-0000-000004000000}"/>
    <cellStyle name="Normal 17" xfId="8" xr:uid="{00000000-0005-0000-0000-000005000000}"/>
    <cellStyle name="Normal 2" xfId="17" xr:uid="{00000000-0005-0000-0000-000006000000}"/>
    <cellStyle name="Normal 2 5" xfId="18" xr:uid="{00000000-0005-0000-0000-000007000000}"/>
    <cellStyle name="Normal 3" xfId="19" xr:uid="{00000000-0005-0000-0000-000008000000}"/>
    <cellStyle name="Normal 33" xfId="15" xr:uid="{00000000-0005-0000-0000-000009000000}"/>
    <cellStyle name="Normal 34" xfId="11" xr:uid="{00000000-0005-0000-0000-00000A000000}"/>
    <cellStyle name="Normal 4" xfId="20" xr:uid="{00000000-0005-0000-0000-00000B000000}"/>
    <cellStyle name="Normal 44" xfId="10" xr:uid="{00000000-0005-0000-0000-00000C000000}"/>
    <cellStyle name="Normal 45" xfId="14" xr:uid="{00000000-0005-0000-0000-00000D000000}"/>
    <cellStyle name="Normal 46" xfId="2" xr:uid="{00000000-0005-0000-0000-00000E000000}"/>
    <cellStyle name="Normal 5" xfId="1" xr:uid="{00000000-0005-0000-0000-00000F000000}"/>
    <cellStyle name="Normal 52" xfId="16" xr:uid="{00000000-0005-0000-0000-000010000000}"/>
    <cellStyle name="Normal 6" xfId="21" xr:uid="{00000000-0005-0000-0000-000011000000}"/>
    <cellStyle name="Normal 60" xfId="3" xr:uid="{00000000-0005-0000-0000-000012000000}"/>
    <cellStyle name="Normal 63" xfId="4" xr:uid="{00000000-0005-0000-0000-000013000000}"/>
    <cellStyle name="Normal 7" xfId="22" xr:uid="{00000000-0005-0000-0000-000014000000}"/>
    <cellStyle name="Normal 8" xfId="23" xr:uid="{00000000-0005-0000-0000-000015000000}"/>
    <cellStyle name="Normal 88" xfId="6" xr:uid="{00000000-0005-0000-0000-000016000000}"/>
    <cellStyle name="Normal 90" xfId="12" xr:uid="{00000000-0005-0000-0000-000017000000}"/>
    <cellStyle name="Normal 92" xfId="7" xr:uid="{00000000-0005-0000-0000-000018000000}"/>
    <cellStyle name="Normal 94" xfId="13" xr:uid="{00000000-0005-0000-0000-000019000000}"/>
    <cellStyle name="Normal 97" xfId="9" xr:uid="{00000000-0005-0000-0000-00001A000000}"/>
    <cellStyle name="Percent" xfId="27" builtinId="5"/>
  </cellStyles>
  <dxfs count="0"/>
  <tableStyles count="0" defaultTableStyle="TableStyleMedium9" defaultPivotStyle="PivotStyleLight16"/>
  <colors>
    <mruColors>
      <color rgb="FFE9D414"/>
      <color rgb="FF6D9DBE"/>
      <color rgb="FFA50021"/>
      <color rgb="FF00527B"/>
      <color rgb="FFEB7F14"/>
      <color rgb="FF6591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O308"/>
  <sheetViews>
    <sheetView zoomScale="90" zoomScaleNormal="90" zoomScaleSheetLayoutView="70" zoomScalePageLayoutView="59" workbookViewId="0">
      <selection activeCell="J6" sqref="J6"/>
    </sheetView>
  </sheetViews>
  <sheetFormatPr defaultColWidth="9.42578125" defaultRowHeight="12.75"/>
  <cols>
    <col min="1" max="1" width="71.42578125" style="12" customWidth="1"/>
    <col min="2" max="2" width="20.5703125" style="10" customWidth="1"/>
    <col min="3" max="3" width="16.5703125" style="10" customWidth="1"/>
    <col min="4" max="4" width="18.42578125" style="10" customWidth="1"/>
    <col min="5" max="5" width="24" style="10" customWidth="1"/>
    <col min="6" max="6" width="21.5703125" style="10" customWidth="1"/>
    <col min="7" max="16384" width="9.42578125" style="10"/>
  </cols>
  <sheetData>
    <row r="1" spans="1:15" ht="43.35" customHeight="1">
      <c r="A1" s="140" t="s">
        <v>0</v>
      </c>
      <c r="B1" s="141"/>
      <c r="C1" s="141"/>
      <c r="D1" s="141"/>
      <c r="E1" s="141"/>
      <c r="F1" s="141"/>
    </row>
    <row r="2" spans="1:15" ht="94.15" customHeight="1">
      <c r="A2" s="142" t="s">
        <v>1</v>
      </c>
      <c r="B2" s="143"/>
      <c r="C2" s="143"/>
      <c r="D2" s="143"/>
      <c r="E2" s="143"/>
      <c r="F2" s="143"/>
      <c r="G2" s="64"/>
      <c r="H2" s="64"/>
      <c r="I2" s="64"/>
      <c r="J2" s="64"/>
      <c r="K2" s="64"/>
      <c r="L2" s="64"/>
      <c r="M2" s="64"/>
      <c r="N2" s="64"/>
      <c r="O2" s="64"/>
    </row>
    <row r="3" spans="1:15" ht="50.1" customHeight="1">
      <c r="A3" s="112" t="s">
        <v>2</v>
      </c>
      <c r="B3" s="112"/>
      <c r="C3" s="112"/>
      <c r="D3" s="112"/>
      <c r="E3" s="112"/>
      <c r="F3" s="112"/>
    </row>
    <row r="4" spans="1:15" ht="32.1" customHeight="1">
      <c r="A4" s="95"/>
      <c r="B4" s="96" t="s">
        <v>3</v>
      </c>
      <c r="C4" s="144" t="s">
        <v>4</v>
      </c>
      <c r="D4" s="144"/>
      <c r="E4" s="144"/>
      <c r="F4" s="144"/>
    </row>
    <row r="5" spans="1:15">
      <c r="A5" s="77" t="s">
        <v>5</v>
      </c>
      <c r="B5" s="49"/>
      <c r="C5" s="145"/>
      <c r="D5" s="145"/>
      <c r="E5" s="145"/>
      <c r="F5" s="145"/>
    </row>
    <row r="6" spans="1:15">
      <c r="A6" s="77" t="s">
        <v>6</v>
      </c>
      <c r="B6" s="49"/>
      <c r="C6" s="145"/>
      <c r="D6" s="145"/>
      <c r="E6" s="145"/>
      <c r="F6" s="145"/>
    </row>
    <row r="7" spans="1:15">
      <c r="A7" s="77" t="s">
        <v>7</v>
      </c>
      <c r="B7" s="49"/>
      <c r="C7" s="145"/>
      <c r="D7" s="145"/>
      <c r="E7" s="145"/>
      <c r="F7" s="145"/>
    </row>
    <row r="8" spans="1:15" ht="25.5">
      <c r="A8" s="77" t="s">
        <v>8</v>
      </c>
      <c r="B8" s="49"/>
      <c r="C8" s="145"/>
      <c r="D8" s="145"/>
      <c r="E8" s="145"/>
      <c r="F8" s="145"/>
    </row>
    <row r="9" spans="1:15" ht="30.75" customHeight="1">
      <c r="A9" s="77" t="s">
        <v>9</v>
      </c>
      <c r="B9" s="49"/>
      <c r="C9" s="145"/>
      <c r="D9" s="145"/>
      <c r="E9" s="145"/>
      <c r="F9" s="145"/>
    </row>
    <row r="10" spans="1:15">
      <c r="A10" s="77" t="s">
        <v>10</v>
      </c>
      <c r="B10" s="49"/>
      <c r="C10" s="145"/>
      <c r="D10" s="145"/>
      <c r="E10" s="145"/>
      <c r="F10" s="145"/>
    </row>
    <row r="11" spans="1:15">
      <c r="A11" s="77" t="s">
        <v>11</v>
      </c>
      <c r="B11" s="49"/>
      <c r="C11" s="145"/>
      <c r="D11" s="145"/>
      <c r="E11" s="145"/>
      <c r="F11" s="145"/>
    </row>
    <row r="12" spans="1:15">
      <c r="A12" s="77" t="s">
        <v>12</v>
      </c>
      <c r="B12" s="49"/>
      <c r="C12" s="145"/>
      <c r="D12" s="145"/>
      <c r="E12" s="145"/>
      <c r="F12" s="145"/>
    </row>
    <row r="13" spans="1:15">
      <c r="A13" s="77" t="s">
        <v>13</v>
      </c>
      <c r="B13" s="49"/>
      <c r="C13" s="145"/>
      <c r="D13" s="145"/>
      <c r="E13" s="145"/>
      <c r="F13" s="145"/>
    </row>
    <row r="14" spans="1:15">
      <c r="A14" s="77" t="s">
        <v>14</v>
      </c>
      <c r="B14" s="49"/>
      <c r="C14" s="145"/>
      <c r="D14" s="145"/>
      <c r="E14" s="145"/>
      <c r="F14" s="145"/>
    </row>
    <row r="15" spans="1:15">
      <c r="A15" s="77" t="s">
        <v>14</v>
      </c>
      <c r="B15" s="49"/>
      <c r="C15" s="145"/>
      <c r="D15" s="145"/>
      <c r="E15" s="145"/>
      <c r="F15" s="145"/>
    </row>
    <row r="16" spans="1:15">
      <c r="A16" s="77" t="s">
        <v>14</v>
      </c>
      <c r="B16" s="49"/>
      <c r="C16" s="145"/>
      <c r="D16" s="145"/>
      <c r="E16" s="145"/>
      <c r="F16" s="145"/>
    </row>
    <row r="17" spans="1:6" ht="31.5">
      <c r="A17" s="29" t="s">
        <v>15</v>
      </c>
      <c r="B17" s="2">
        <f>SUM(B5:B16)</f>
        <v>0</v>
      </c>
      <c r="C17" s="32"/>
      <c r="D17" s="31"/>
      <c r="E17" s="31"/>
      <c r="F17" s="31"/>
    </row>
    <row r="18" spans="1:6" ht="15">
      <c r="A18" s="44" t="s">
        <v>16</v>
      </c>
      <c r="B18" s="45"/>
      <c r="C18" s="41"/>
      <c r="D18" s="65"/>
      <c r="E18" s="31"/>
      <c r="F18" s="31"/>
    </row>
    <row r="19" spans="1:6">
      <c r="A19" s="77" t="s">
        <v>17</v>
      </c>
      <c r="B19" s="49"/>
      <c r="C19" s="145"/>
      <c r="D19" s="145"/>
      <c r="E19" s="145"/>
      <c r="F19" s="145"/>
    </row>
    <row r="20" spans="1:6">
      <c r="A20" s="77" t="s">
        <v>18</v>
      </c>
      <c r="B20" s="49"/>
      <c r="C20" s="145"/>
      <c r="D20" s="145"/>
      <c r="E20" s="145"/>
      <c r="F20" s="145"/>
    </row>
    <row r="21" spans="1:6">
      <c r="A21" s="18" t="s">
        <v>19</v>
      </c>
      <c r="B21" s="49"/>
      <c r="C21" s="145"/>
      <c r="D21" s="145"/>
      <c r="E21" s="145"/>
      <c r="F21" s="145"/>
    </row>
    <row r="22" spans="1:6">
      <c r="A22" s="18" t="s">
        <v>20</v>
      </c>
      <c r="B22" s="49"/>
      <c r="C22" s="145"/>
      <c r="D22" s="145"/>
      <c r="E22" s="145"/>
      <c r="F22" s="145"/>
    </row>
    <row r="23" spans="1:6" ht="15.75">
      <c r="A23" s="29" t="s">
        <v>21</v>
      </c>
      <c r="B23" s="2">
        <f>(B17-B18)+B19+B20+B21+B22</f>
        <v>0</v>
      </c>
      <c r="C23" s="32"/>
      <c r="D23" s="31"/>
      <c r="E23" s="31"/>
      <c r="F23" s="31"/>
    </row>
    <row r="24" spans="1:6">
      <c r="A24" s="32"/>
      <c r="B24" s="47"/>
      <c r="C24" s="31"/>
      <c r="D24" s="31"/>
      <c r="E24" s="31"/>
      <c r="F24" s="31"/>
    </row>
    <row r="25" spans="1:6" ht="32.1" customHeight="1">
      <c r="A25" s="48"/>
      <c r="B25" s="74" t="s">
        <v>3</v>
      </c>
      <c r="C25" s="144" t="s">
        <v>4</v>
      </c>
      <c r="D25" s="144"/>
      <c r="E25" s="144"/>
      <c r="F25" s="144"/>
    </row>
    <row r="26" spans="1:6" ht="15.75">
      <c r="A26" s="29" t="s">
        <v>22</v>
      </c>
      <c r="B26" s="50"/>
      <c r="C26" s="146"/>
      <c r="D26" s="146"/>
      <c r="E26" s="146"/>
      <c r="F26" s="146"/>
    </row>
    <row r="27" spans="1:6" ht="30" customHeight="1">
      <c r="A27" s="88"/>
      <c r="B27" s="30"/>
      <c r="C27" s="147"/>
      <c r="D27" s="147"/>
      <c r="E27" s="147"/>
      <c r="F27" s="147"/>
    </row>
    <row r="28" spans="1:6" ht="48.6" customHeight="1">
      <c r="A28" s="112" t="s">
        <v>23</v>
      </c>
      <c r="B28" s="112"/>
      <c r="C28" s="112"/>
      <c r="D28" s="112"/>
      <c r="E28" s="112"/>
      <c r="F28" s="112"/>
    </row>
    <row r="29" spans="1:6" ht="1.35" hidden="1" customHeight="1">
      <c r="A29" s="1"/>
      <c r="B29" s="1"/>
      <c r="C29" s="1"/>
      <c r="D29" s="1"/>
    </row>
    <row r="30" spans="1:6" ht="49.35" customHeight="1">
      <c r="A30" s="77" t="s">
        <v>24</v>
      </c>
      <c r="B30" s="145"/>
      <c r="C30" s="145"/>
      <c r="D30" s="145"/>
      <c r="E30" s="145"/>
      <c r="F30" s="145"/>
    </row>
    <row r="31" spans="1:6" ht="15.75">
      <c r="A31" s="63"/>
      <c r="B31" s="85"/>
      <c r="C31" s="86"/>
      <c r="D31" s="83"/>
      <c r="E31" s="83"/>
      <c r="F31" s="83"/>
    </row>
    <row r="32" spans="1:6" ht="32.1" customHeight="1">
      <c r="A32" s="48"/>
      <c r="B32" s="74" t="s">
        <v>3</v>
      </c>
      <c r="C32" s="144" t="s">
        <v>4</v>
      </c>
      <c r="D32" s="144"/>
      <c r="E32" s="144"/>
      <c r="F32" s="144"/>
    </row>
    <row r="33" spans="1:6">
      <c r="A33" s="9" t="s">
        <v>25</v>
      </c>
      <c r="B33" s="50"/>
      <c r="C33" s="146"/>
      <c r="D33" s="146"/>
      <c r="E33" s="146"/>
      <c r="F33" s="146"/>
    </row>
    <row r="34" spans="1:6">
      <c r="A34" s="9" t="s">
        <v>26</v>
      </c>
      <c r="B34" s="50"/>
      <c r="C34" s="146"/>
      <c r="D34" s="146"/>
      <c r="E34" s="146"/>
      <c r="F34" s="146"/>
    </row>
    <row r="35" spans="1:6">
      <c r="A35" s="9" t="s">
        <v>26</v>
      </c>
      <c r="B35" s="50"/>
      <c r="C35" s="146"/>
      <c r="D35" s="146"/>
      <c r="E35" s="146"/>
      <c r="F35" s="146"/>
    </row>
    <row r="36" spans="1:6" ht="15.75">
      <c r="A36" s="55" t="s">
        <v>27</v>
      </c>
      <c r="B36" s="50">
        <f>B33+B34+B35</f>
        <v>0</v>
      </c>
      <c r="C36" s="146"/>
      <c r="D36" s="146"/>
      <c r="E36" s="146"/>
      <c r="F36" s="146"/>
    </row>
    <row r="37" spans="1:6" ht="15">
      <c r="A37" s="44" t="s">
        <v>16</v>
      </c>
      <c r="B37" s="45"/>
      <c r="C37" s="41"/>
      <c r="D37" s="65"/>
      <c r="E37" s="41"/>
      <c r="F37" s="65"/>
    </row>
    <row r="38" spans="1:6" ht="15.75">
      <c r="A38" s="29" t="s">
        <v>28</v>
      </c>
      <c r="B38" s="2">
        <f>B36-B37</f>
        <v>0</v>
      </c>
      <c r="C38" s="32"/>
      <c r="D38" s="31"/>
      <c r="E38" s="32"/>
      <c r="F38" s="31"/>
    </row>
    <row r="39" spans="1:6" ht="30" customHeight="1">
      <c r="A39" s="33"/>
      <c r="B39" s="47"/>
      <c r="C39" s="100"/>
      <c r="D39" s="101"/>
      <c r="E39" s="100"/>
      <c r="F39" s="101"/>
    </row>
    <row r="40" spans="1:6" ht="23.1" customHeight="1">
      <c r="A40" s="148" t="s">
        <v>29</v>
      </c>
      <c r="B40" s="149"/>
      <c r="C40" s="149"/>
      <c r="D40" s="149"/>
      <c r="E40" s="149"/>
      <c r="F40" s="149"/>
    </row>
    <row r="41" spans="1:6">
      <c r="A41" s="73"/>
      <c r="B41" s="54" t="s">
        <v>30</v>
      </c>
      <c r="C41" s="150" t="s">
        <v>31</v>
      </c>
      <c r="D41" s="150"/>
      <c r="E41" s="150"/>
      <c r="F41" s="150"/>
    </row>
    <row r="42" spans="1:6" ht="25.5">
      <c r="A42" s="18" t="s">
        <v>32</v>
      </c>
      <c r="B42" s="13"/>
      <c r="C42" s="99"/>
      <c r="D42" s="99"/>
      <c r="E42" s="99"/>
      <c r="F42" s="99"/>
    </row>
    <row r="43" spans="1:6" ht="11.65" customHeight="1">
      <c r="A43" s="18" t="s">
        <v>33</v>
      </c>
      <c r="B43" s="13"/>
      <c r="C43" s="99"/>
      <c r="D43" s="99"/>
      <c r="E43" s="99"/>
      <c r="F43" s="99"/>
    </row>
    <row r="44" spans="1:6" ht="14.1" customHeight="1">
      <c r="A44" s="18" t="s">
        <v>34</v>
      </c>
      <c r="B44" s="13"/>
      <c r="C44" s="99"/>
      <c r="D44" s="99"/>
      <c r="E44" s="99"/>
      <c r="F44" s="99"/>
    </row>
    <row r="45" spans="1:6" ht="14.65" customHeight="1">
      <c r="A45" s="18" t="s">
        <v>35</v>
      </c>
      <c r="B45" s="13"/>
      <c r="C45" s="99"/>
      <c r="D45" s="99"/>
      <c r="E45" s="99"/>
      <c r="F45" s="99"/>
    </row>
    <row r="46" spans="1:6">
      <c r="A46" s="18" t="s">
        <v>35</v>
      </c>
      <c r="B46" s="13"/>
      <c r="C46" s="99"/>
      <c r="D46" s="99"/>
      <c r="E46" s="99"/>
      <c r="F46" s="99"/>
    </row>
    <row r="47" spans="1:6">
      <c r="A47" s="18" t="s">
        <v>35</v>
      </c>
      <c r="B47" s="13"/>
      <c r="C47" s="99"/>
      <c r="D47" s="99"/>
      <c r="E47" s="99"/>
      <c r="F47" s="99"/>
    </row>
    <row r="48" spans="1:6">
      <c r="A48" s="18" t="s">
        <v>35</v>
      </c>
      <c r="B48" s="13"/>
      <c r="C48" s="99"/>
      <c r="D48" s="99"/>
      <c r="E48" s="99"/>
      <c r="F48" s="99"/>
    </row>
    <row r="49" spans="1:6">
      <c r="A49" s="18" t="s">
        <v>35</v>
      </c>
      <c r="B49" s="13"/>
      <c r="C49" s="99"/>
      <c r="D49" s="99"/>
      <c r="E49" s="99"/>
      <c r="F49" s="99"/>
    </row>
    <row r="50" spans="1:6" ht="30" customHeight="1">
      <c r="A50" s="92"/>
      <c r="B50" s="93"/>
      <c r="C50" s="97"/>
      <c r="D50" s="151"/>
      <c r="E50" s="151"/>
      <c r="F50" s="151"/>
    </row>
    <row r="51" spans="1:6" ht="51" customHeight="1">
      <c r="A51" s="112" t="s">
        <v>36</v>
      </c>
      <c r="B51" s="112"/>
      <c r="C51" s="112"/>
      <c r="D51" s="112"/>
      <c r="E51" s="112"/>
      <c r="F51" s="112"/>
    </row>
    <row r="52" spans="1:6" ht="49.35" customHeight="1">
      <c r="A52" s="77" t="s">
        <v>37</v>
      </c>
      <c r="B52" s="145"/>
      <c r="C52" s="145"/>
      <c r="D52" s="145"/>
      <c r="E52" s="145"/>
      <c r="F52" s="145"/>
    </row>
    <row r="53" spans="1:6" ht="15" customHeight="1">
      <c r="A53" s="35"/>
      <c r="B53" s="82"/>
      <c r="C53" s="82"/>
      <c r="D53" s="84"/>
      <c r="E53" s="84"/>
      <c r="F53" s="84"/>
    </row>
    <row r="54" spans="1:6" s="37" customFormat="1" ht="55.15" customHeight="1">
      <c r="A54" s="108" t="s">
        <v>38</v>
      </c>
      <c r="B54" s="109"/>
      <c r="C54" s="109"/>
      <c r="D54" s="109"/>
      <c r="E54" s="109"/>
      <c r="F54" s="109"/>
    </row>
    <row r="55" spans="1:6" s="37" customFormat="1" ht="48.6" customHeight="1">
      <c r="A55" s="78"/>
      <c r="B55" s="79"/>
      <c r="C55" s="152" t="s">
        <v>30</v>
      </c>
      <c r="D55" s="152"/>
      <c r="E55" s="110" t="s">
        <v>39</v>
      </c>
      <c r="F55" s="110"/>
    </row>
    <row r="56" spans="1:6" ht="13.35" customHeight="1">
      <c r="A56" s="102" t="s">
        <v>40</v>
      </c>
      <c r="B56" s="103"/>
      <c r="C56" s="106"/>
      <c r="D56" s="107"/>
      <c r="E56" s="111"/>
      <c r="F56" s="111"/>
    </row>
    <row r="57" spans="1:6" ht="13.35" customHeight="1">
      <c r="A57" s="102" t="s">
        <v>41</v>
      </c>
      <c r="B57" s="103"/>
      <c r="C57" s="104"/>
      <c r="D57" s="105"/>
      <c r="E57" s="111"/>
      <c r="F57" s="111"/>
    </row>
    <row r="58" spans="1:6" ht="13.35" customHeight="1">
      <c r="A58" s="102" t="s">
        <v>42</v>
      </c>
      <c r="B58" s="103"/>
      <c r="C58" s="104"/>
      <c r="D58" s="105"/>
      <c r="E58" s="111"/>
      <c r="F58" s="111"/>
    </row>
    <row r="59" spans="1:6" ht="13.35" customHeight="1">
      <c r="A59" s="102" t="s">
        <v>43</v>
      </c>
      <c r="B59" s="103"/>
      <c r="C59" s="104"/>
      <c r="D59" s="105"/>
      <c r="E59" s="111"/>
      <c r="F59" s="111"/>
    </row>
    <row r="60" spans="1:6" ht="13.35" customHeight="1">
      <c r="A60" s="123" t="s">
        <v>44</v>
      </c>
      <c r="B60" s="124"/>
      <c r="C60" s="104"/>
      <c r="D60" s="105"/>
      <c r="E60" s="111"/>
      <c r="F60" s="111"/>
    </row>
    <row r="61" spans="1:6" ht="13.35" customHeight="1">
      <c r="A61" s="123" t="s">
        <v>45</v>
      </c>
      <c r="B61" s="124"/>
      <c r="C61" s="104"/>
      <c r="D61" s="105"/>
      <c r="E61" s="111"/>
      <c r="F61" s="111"/>
    </row>
    <row r="62" spans="1:6" ht="13.35" customHeight="1">
      <c r="A62" s="113" t="s">
        <v>46</v>
      </c>
      <c r="B62" s="114"/>
      <c r="C62" s="115">
        <f>C56+C57+C58+C59+C60+C61</f>
        <v>0</v>
      </c>
      <c r="D62" s="115"/>
      <c r="E62" s="80"/>
      <c r="F62" s="80"/>
    </row>
    <row r="63" spans="1:6" ht="13.35" customHeight="1">
      <c r="A63" s="116" t="s">
        <v>16</v>
      </c>
      <c r="B63" s="116"/>
      <c r="C63" s="117"/>
      <c r="D63" s="117"/>
      <c r="E63" s="153"/>
      <c r="F63" s="111"/>
    </row>
    <row r="64" spans="1:6" ht="13.35" customHeight="1">
      <c r="A64" s="113" t="s">
        <v>47</v>
      </c>
      <c r="B64" s="114"/>
      <c r="C64" s="115">
        <f>C62-C63</f>
        <v>0</v>
      </c>
      <c r="D64" s="115"/>
      <c r="E64" s="80"/>
      <c r="F64" s="80"/>
    </row>
    <row r="65" spans="1:6" ht="15" customHeight="1">
      <c r="A65" s="118"/>
      <c r="B65" s="119"/>
      <c r="C65" s="51"/>
      <c r="D65" s="51"/>
      <c r="E65" s="80"/>
      <c r="F65" s="80"/>
    </row>
    <row r="66" spans="1:6" ht="36.6" customHeight="1">
      <c r="A66" s="121" t="s">
        <v>48</v>
      </c>
      <c r="B66" s="122"/>
      <c r="C66" s="122"/>
      <c r="D66" s="122"/>
      <c r="E66" s="122"/>
      <c r="F66" s="122"/>
    </row>
    <row r="67" spans="1:6" ht="53.1" customHeight="1">
      <c r="A67" s="46"/>
      <c r="B67" s="77" t="s">
        <v>49</v>
      </c>
      <c r="C67" s="9" t="s">
        <v>50</v>
      </c>
      <c r="D67" s="9" t="s">
        <v>51</v>
      </c>
      <c r="E67" s="9" t="s">
        <v>52</v>
      </c>
      <c r="F67" s="9" t="s">
        <v>53</v>
      </c>
    </row>
    <row r="68" spans="1:6">
      <c r="A68" s="8" t="s">
        <v>54</v>
      </c>
      <c r="B68" s="7"/>
      <c r="C68" s="49"/>
      <c r="D68" s="68"/>
      <c r="E68" s="68"/>
      <c r="F68" s="68"/>
    </row>
    <row r="69" spans="1:6">
      <c r="A69" s="8" t="s">
        <v>55</v>
      </c>
      <c r="B69" s="7"/>
      <c r="C69" s="49"/>
      <c r="D69" s="68"/>
      <c r="E69" s="68"/>
      <c r="F69" s="68"/>
    </row>
    <row r="70" spans="1:6">
      <c r="A70" s="8" t="s">
        <v>56</v>
      </c>
      <c r="B70" s="7"/>
      <c r="C70" s="49"/>
      <c r="D70" s="68"/>
      <c r="E70" s="68"/>
      <c r="F70" s="68"/>
    </row>
    <row r="71" spans="1:6">
      <c r="A71" s="8" t="s">
        <v>57</v>
      </c>
      <c r="B71" s="7"/>
      <c r="C71" s="49"/>
      <c r="D71" s="68"/>
      <c r="E71" s="68"/>
      <c r="F71" s="68"/>
    </row>
    <row r="72" spans="1:6">
      <c r="A72" s="8" t="s">
        <v>58</v>
      </c>
      <c r="B72" s="7"/>
      <c r="C72" s="49"/>
      <c r="D72" s="68"/>
      <c r="E72" s="68"/>
      <c r="F72" s="68"/>
    </row>
    <row r="73" spans="1:6">
      <c r="A73" s="8" t="s">
        <v>59</v>
      </c>
      <c r="B73" s="7"/>
      <c r="C73" s="49"/>
      <c r="D73" s="68"/>
      <c r="E73" s="68"/>
      <c r="F73" s="68"/>
    </row>
    <row r="74" spans="1:6">
      <c r="A74" s="8" t="s">
        <v>60</v>
      </c>
      <c r="B74" s="7"/>
      <c r="C74" s="49"/>
      <c r="D74" s="68"/>
      <c r="E74" s="68"/>
      <c r="F74" s="68"/>
    </row>
    <row r="75" spans="1:6">
      <c r="A75" s="8" t="s">
        <v>61</v>
      </c>
      <c r="B75" s="7"/>
      <c r="C75" s="49"/>
      <c r="D75" s="68"/>
      <c r="E75" s="68"/>
      <c r="F75" s="68"/>
    </row>
    <row r="76" spans="1:6">
      <c r="A76" s="8" t="s">
        <v>62</v>
      </c>
      <c r="B76" s="7"/>
      <c r="C76" s="49"/>
      <c r="D76" s="68"/>
      <c r="E76" s="68"/>
      <c r="F76" s="68"/>
    </row>
    <row r="77" spans="1:6" ht="29.85" customHeight="1">
      <c r="A77" s="29" t="s">
        <v>63</v>
      </c>
      <c r="B77" s="120">
        <f>SUM(C68:C76,D68:D76,E68:E76,F68:F76,C64)</f>
        <v>0</v>
      </c>
      <c r="C77" s="120"/>
      <c r="D77" s="11"/>
      <c r="E77" s="80"/>
      <c r="F77" s="80"/>
    </row>
    <row r="78" spans="1:6" ht="30" customHeight="1">
      <c r="A78" s="26"/>
      <c r="B78" s="27"/>
      <c r="C78" s="28"/>
      <c r="D78" s="36"/>
      <c r="E78" s="80"/>
      <c r="F78" s="80"/>
    </row>
    <row r="79" spans="1:6" ht="28.35" customHeight="1">
      <c r="A79" s="112" t="s">
        <v>64</v>
      </c>
      <c r="B79" s="112"/>
      <c r="C79" s="112"/>
      <c r="D79" s="112"/>
      <c r="E79" s="80"/>
      <c r="F79" s="80"/>
    </row>
    <row r="80" spans="1:6" ht="30" customHeight="1">
      <c r="A80" s="57" t="s">
        <v>65</v>
      </c>
      <c r="B80" s="125">
        <f>B23</f>
        <v>0</v>
      </c>
      <c r="C80" s="126"/>
      <c r="D80" s="127"/>
      <c r="E80" s="80"/>
      <c r="F80" s="80"/>
    </row>
    <row r="81" spans="1:6" ht="30" customHeight="1">
      <c r="A81" s="58" t="s">
        <v>66</v>
      </c>
      <c r="B81" s="125">
        <f>B26</f>
        <v>0</v>
      </c>
      <c r="C81" s="126"/>
      <c r="D81" s="127"/>
      <c r="E81" s="80"/>
      <c r="F81" s="80"/>
    </row>
    <row r="82" spans="1:6" ht="30" customHeight="1">
      <c r="A82" s="58" t="s">
        <v>67</v>
      </c>
      <c r="B82" s="125">
        <f>B38</f>
        <v>0</v>
      </c>
      <c r="C82" s="126"/>
      <c r="D82" s="127"/>
      <c r="E82" s="80"/>
      <c r="F82" s="80"/>
    </row>
    <row r="83" spans="1:6" ht="30" customHeight="1">
      <c r="A83" s="58" t="s">
        <v>68</v>
      </c>
      <c r="B83" s="125">
        <f>SUM(B42:B49)</f>
        <v>0</v>
      </c>
      <c r="C83" s="126"/>
      <c r="D83" s="127"/>
      <c r="E83" s="80"/>
      <c r="F83" s="80"/>
    </row>
    <row r="84" spans="1:6" ht="30" customHeight="1">
      <c r="A84" s="58" t="s">
        <v>69</v>
      </c>
      <c r="B84" s="125">
        <f>B77</f>
        <v>0</v>
      </c>
      <c r="C84" s="126"/>
      <c r="D84" s="127"/>
      <c r="E84" s="80"/>
      <c r="F84" s="80"/>
    </row>
    <row r="85" spans="1:6" ht="33" customHeight="1">
      <c r="A85" s="59" t="s">
        <v>64</v>
      </c>
      <c r="B85" s="125">
        <f>SUM(B80:D84)</f>
        <v>0</v>
      </c>
      <c r="C85" s="126"/>
      <c r="D85" s="127"/>
      <c r="E85" s="80"/>
      <c r="F85" s="80"/>
    </row>
    <row r="86" spans="1:6" ht="30" customHeight="1">
      <c r="A86" s="4"/>
      <c r="B86" s="4"/>
      <c r="C86" s="4"/>
      <c r="D86" s="4"/>
      <c r="E86" s="80"/>
      <c r="F86" s="80"/>
    </row>
    <row r="87" spans="1:6" ht="25.5" customHeight="1">
      <c r="A87" s="130" t="s">
        <v>70</v>
      </c>
      <c r="B87" s="130"/>
      <c r="C87" s="130"/>
      <c r="D87" s="130"/>
      <c r="E87" s="80"/>
      <c r="F87" s="80"/>
    </row>
    <row r="88" spans="1:6" ht="15" customHeight="1">
      <c r="A88" s="131"/>
      <c r="B88" s="132"/>
      <c r="C88" s="132"/>
      <c r="D88" s="133"/>
      <c r="E88" s="80"/>
      <c r="F88" s="80"/>
    </row>
    <row r="89" spans="1:6" s="38" customFormat="1" ht="24.6" customHeight="1">
      <c r="A89" s="134" t="s">
        <v>71</v>
      </c>
      <c r="B89" s="135"/>
      <c r="C89" s="19"/>
      <c r="D89" s="19"/>
      <c r="E89" s="81"/>
      <c r="F89" s="81"/>
    </row>
    <row r="90" spans="1:6" ht="13.35" customHeight="1">
      <c r="A90" s="77" t="s">
        <v>72</v>
      </c>
      <c r="B90" s="13"/>
      <c r="C90" s="24"/>
      <c r="D90" s="19"/>
      <c r="E90" s="80"/>
      <c r="F90" s="80"/>
    </row>
    <row r="91" spans="1:6" ht="13.35" customHeight="1">
      <c r="A91" s="77" t="s">
        <v>73</v>
      </c>
      <c r="B91" s="13"/>
      <c r="C91" s="24"/>
      <c r="D91" s="19"/>
      <c r="E91" s="80"/>
      <c r="F91" s="80"/>
    </row>
    <row r="92" spans="1:6" ht="15">
      <c r="A92" s="20" t="s">
        <v>74</v>
      </c>
      <c r="B92" s="21"/>
      <c r="C92" s="24"/>
      <c r="D92" s="19"/>
      <c r="E92" s="80"/>
      <c r="F92" s="80"/>
    </row>
    <row r="93" spans="1:6" ht="15" customHeight="1">
      <c r="A93" s="22"/>
      <c r="B93" s="23"/>
      <c r="C93" s="5"/>
      <c r="D93" s="5"/>
      <c r="E93" s="80"/>
      <c r="F93" s="80"/>
    </row>
    <row r="94" spans="1:6" ht="24.6" customHeight="1">
      <c r="A94" s="136" t="s">
        <v>75</v>
      </c>
      <c r="B94" s="137"/>
      <c r="C94" s="137"/>
      <c r="D94" s="137"/>
      <c r="E94" s="80"/>
      <c r="F94" s="80"/>
    </row>
    <row r="95" spans="1:6">
      <c r="A95" s="138" t="s">
        <v>76</v>
      </c>
      <c r="B95" s="138"/>
      <c r="C95" s="138"/>
      <c r="D95" s="69" t="s">
        <v>3</v>
      </c>
      <c r="E95" s="80"/>
      <c r="F95" s="80"/>
    </row>
    <row r="96" spans="1:6">
      <c r="A96" s="139"/>
      <c r="B96" s="139"/>
      <c r="C96" s="139"/>
      <c r="D96" s="16"/>
      <c r="E96" s="80"/>
      <c r="F96" s="80"/>
    </row>
    <row r="97" spans="1:6">
      <c r="A97" s="139"/>
      <c r="B97" s="139"/>
      <c r="C97" s="139"/>
      <c r="D97" s="16"/>
      <c r="E97" s="80"/>
      <c r="F97" s="80"/>
    </row>
    <row r="98" spans="1:6">
      <c r="A98" s="139"/>
      <c r="B98" s="139"/>
      <c r="C98" s="139"/>
      <c r="D98" s="16"/>
      <c r="E98" s="80"/>
      <c r="F98" s="80"/>
    </row>
    <row r="99" spans="1:6" ht="15" customHeight="1">
      <c r="A99" s="6"/>
      <c r="B99" s="6"/>
      <c r="C99" s="6"/>
      <c r="D99" s="6"/>
      <c r="E99" s="80"/>
      <c r="F99" s="80"/>
    </row>
    <row r="100" spans="1:6" ht="30.6" customHeight="1">
      <c r="A100" s="128" t="s">
        <v>77</v>
      </c>
      <c r="B100" s="129"/>
      <c r="C100" s="129"/>
      <c r="D100" s="129"/>
      <c r="E100" s="80"/>
      <c r="F100" s="80"/>
    </row>
    <row r="101" spans="1:6" ht="38.25">
      <c r="A101" s="73" t="s">
        <v>78</v>
      </c>
      <c r="B101" s="25" t="s">
        <v>79</v>
      </c>
      <c r="C101" s="25" t="s">
        <v>80</v>
      </c>
      <c r="D101" s="70" t="s">
        <v>81</v>
      </c>
      <c r="E101" s="80"/>
      <c r="F101" s="80"/>
    </row>
    <row r="102" spans="1:6">
      <c r="A102" s="17"/>
      <c r="B102" s="13"/>
      <c r="C102" s="56"/>
      <c r="D102" s="71"/>
      <c r="E102" s="80"/>
      <c r="F102" s="80"/>
    </row>
    <row r="103" spans="1:6">
      <c r="A103" s="17"/>
      <c r="B103" s="13"/>
      <c r="C103" s="56"/>
      <c r="D103" s="71"/>
      <c r="E103" s="80"/>
      <c r="F103" s="80"/>
    </row>
    <row r="104" spans="1:6">
      <c r="A104" s="17"/>
      <c r="B104" s="13"/>
      <c r="C104" s="56"/>
      <c r="D104" s="71"/>
      <c r="E104" s="80"/>
      <c r="F104" s="80"/>
    </row>
    <row r="114" s="10" customFormat="1"/>
    <row r="115" s="10" customFormat="1"/>
    <row r="116" s="10" customFormat="1"/>
    <row r="117" s="10" customFormat="1"/>
    <row r="118" s="10" customFormat="1"/>
    <row r="119" s="10" customFormat="1"/>
    <row r="120" s="10" customFormat="1"/>
    <row r="121" s="10" customFormat="1"/>
    <row r="122" s="10" customFormat="1"/>
    <row r="123" s="10" customFormat="1"/>
    <row r="124" s="10" customFormat="1"/>
    <row r="125" s="10" customFormat="1"/>
    <row r="126" s="10" customFormat="1"/>
    <row r="127" s="10" customFormat="1"/>
    <row r="128" s="10" customFormat="1"/>
    <row r="129" s="10" customFormat="1"/>
    <row r="130" s="10" customFormat="1"/>
    <row r="131" s="10" customFormat="1"/>
    <row r="132" s="10" customFormat="1"/>
    <row r="133" s="10" customFormat="1"/>
    <row r="134" s="10" customFormat="1"/>
    <row r="135" s="10" customFormat="1"/>
    <row r="136" s="10" customFormat="1"/>
    <row r="137" s="10" customFormat="1"/>
    <row r="138" s="10" customFormat="1"/>
    <row r="139" s="10" customFormat="1"/>
    <row r="140" s="10" customFormat="1"/>
    <row r="141" s="10" customFormat="1"/>
    <row r="142" s="10" customFormat="1"/>
    <row r="143" s="10" customFormat="1"/>
    <row r="144" s="10" customFormat="1"/>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50" s="10" customFormat="1"/>
    <row r="307" s="10" customFormat="1"/>
    <row r="308" s="10" customFormat="1"/>
  </sheetData>
  <sheetProtection formatColumns="0" formatRows="0" selectLockedCells="1"/>
  <mergeCells count="92">
    <mergeCell ref="E58:F58"/>
    <mergeCell ref="E59:F59"/>
    <mergeCell ref="E60:F60"/>
    <mergeCell ref="E61:F61"/>
    <mergeCell ref="E63:F63"/>
    <mergeCell ref="E57:F57"/>
    <mergeCell ref="C49:F49"/>
    <mergeCell ref="D50:F50"/>
    <mergeCell ref="A51:F51"/>
    <mergeCell ref="B52:F52"/>
    <mergeCell ref="C55:D55"/>
    <mergeCell ref="C36:F36"/>
    <mergeCell ref="E39:F39"/>
    <mergeCell ref="A40:F40"/>
    <mergeCell ref="C41:F41"/>
    <mergeCell ref="C42:F42"/>
    <mergeCell ref="C32:F32"/>
    <mergeCell ref="C33:F33"/>
    <mergeCell ref="C34:F34"/>
    <mergeCell ref="C35:F35"/>
    <mergeCell ref="C25:F25"/>
    <mergeCell ref="C26:F26"/>
    <mergeCell ref="C27:F27"/>
    <mergeCell ref="A28:F28"/>
    <mergeCell ref="B30:F30"/>
    <mergeCell ref="C16:F16"/>
    <mergeCell ref="C19:F19"/>
    <mergeCell ref="C20:F20"/>
    <mergeCell ref="C21:F21"/>
    <mergeCell ref="C22:F22"/>
    <mergeCell ref="C11:F11"/>
    <mergeCell ref="C12:F12"/>
    <mergeCell ref="C13:F13"/>
    <mergeCell ref="C14:F14"/>
    <mergeCell ref="C15:F15"/>
    <mergeCell ref="C6:F6"/>
    <mergeCell ref="C7:F7"/>
    <mergeCell ref="C8:F8"/>
    <mergeCell ref="C9:F9"/>
    <mergeCell ref="C10:F10"/>
    <mergeCell ref="A1:F1"/>
    <mergeCell ref="A2:F2"/>
    <mergeCell ref="A3:F3"/>
    <mergeCell ref="C4:F4"/>
    <mergeCell ref="C5:F5"/>
    <mergeCell ref="A100:D100"/>
    <mergeCell ref="B85:D85"/>
    <mergeCell ref="A87:D87"/>
    <mergeCell ref="A88:D88"/>
    <mergeCell ref="A89:B89"/>
    <mergeCell ref="A94:D94"/>
    <mergeCell ref="A95:C95"/>
    <mergeCell ref="A96:C96"/>
    <mergeCell ref="A97:C97"/>
    <mergeCell ref="A98:C98"/>
    <mergeCell ref="B80:D80"/>
    <mergeCell ref="B81:D81"/>
    <mergeCell ref="B82:D82"/>
    <mergeCell ref="B83:D83"/>
    <mergeCell ref="B84:D84"/>
    <mergeCell ref="A79:D79"/>
    <mergeCell ref="A59:B59"/>
    <mergeCell ref="C59:D59"/>
    <mergeCell ref="A62:B62"/>
    <mergeCell ref="C62:D62"/>
    <mergeCell ref="A63:B63"/>
    <mergeCell ref="C63:D63"/>
    <mergeCell ref="A64:B64"/>
    <mergeCell ref="C64:D64"/>
    <mergeCell ref="A65:B65"/>
    <mergeCell ref="B77:C77"/>
    <mergeCell ref="A66:F66"/>
    <mergeCell ref="C60:D60"/>
    <mergeCell ref="C61:D61"/>
    <mergeCell ref="A60:B60"/>
    <mergeCell ref="A61:B61"/>
    <mergeCell ref="C43:F43"/>
    <mergeCell ref="C39:D39"/>
    <mergeCell ref="A58:B58"/>
    <mergeCell ref="C58:D58"/>
    <mergeCell ref="A56:B56"/>
    <mergeCell ref="C56:D56"/>
    <mergeCell ref="A57:B57"/>
    <mergeCell ref="C57:D57"/>
    <mergeCell ref="C44:F44"/>
    <mergeCell ref="C45:F45"/>
    <mergeCell ref="C46:F46"/>
    <mergeCell ref="C47:F47"/>
    <mergeCell ref="C48:F48"/>
    <mergeCell ref="A54:F54"/>
    <mergeCell ref="E55:F55"/>
    <mergeCell ref="E56:F56"/>
  </mergeCells>
  <pageMargins left="0.7" right="0.7" top="1.2" bottom="0.75" header="0.05" footer="0.3"/>
  <pageSetup scale="52" fitToHeight="0" orientation="portrait" r:id="rId1"/>
  <headerFooter alignWithMargins="0">
    <oddHeader>&amp;C&amp;G</oddHeader>
    <oddFooter>&amp;L&amp;"Arial,Regular"Attachment C - Cost Worksheet&amp;C&amp;"Arial,Regular"Page &amp;P of &amp;N&amp;R&amp;"Arial,Regular"Last Updated: February 2, 2025</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O335"/>
  <sheetViews>
    <sheetView zoomScale="90" zoomScaleNormal="90" zoomScaleSheetLayoutView="70" zoomScalePageLayoutView="59" workbookViewId="0">
      <selection activeCell="A45" sqref="A44:G45"/>
    </sheetView>
  </sheetViews>
  <sheetFormatPr defaultColWidth="9.42578125" defaultRowHeight="12.75"/>
  <cols>
    <col min="1" max="1" width="71.42578125" style="12" customWidth="1"/>
    <col min="2" max="2" width="20.5703125" style="10" customWidth="1"/>
    <col min="3" max="3" width="16.5703125" style="10" customWidth="1"/>
    <col min="4" max="4" width="18.42578125" style="10" customWidth="1"/>
    <col min="5" max="5" width="15.42578125" style="10" customWidth="1"/>
    <col min="6" max="6" width="21.42578125" style="10" customWidth="1"/>
    <col min="7" max="16384" width="9.42578125" style="10"/>
  </cols>
  <sheetData>
    <row r="1" spans="1:15" ht="43.35" customHeight="1">
      <c r="A1" s="140" t="s">
        <v>82</v>
      </c>
      <c r="B1" s="141"/>
      <c r="C1" s="141"/>
      <c r="D1" s="141"/>
      <c r="E1" s="141"/>
      <c r="F1" s="141"/>
      <c r="G1" s="141"/>
    </row>
    <row r="2" spans="1:15" ht="102" customHeight="1">
      <c r="A2" s="142" t="s">
        <v>123</v>
      </c>
      <c r="B2" s="143"/>
      <c r="C2" s="143"/>
      <c r="D2" s="143"/>
      <c r="E2" s="143"/>
      <c r="F2" s="143"/>
      <c r="G2" s="143"/>
      <c r="H2" s="64"/>
      <c r="I2" s="64"/>
      <c r="J2" s="64"/>
      <c r="K2" s="64"/>
      <c r="L2" s="64"/>
      <c r="M2" s="64"/>
      <c r="N2" s="64"/>
      <c r="O2" s="64"/>
    </row>
    <row r="3" spans="1:15" ht="50.1" customHeight="1">
      <c r="A3" s="112" t="s">
        <v>2</v>
      </c>
      <c r="B3" s="112"/>
      <c r="C3" s="112"/>
      <c r="D3" s="112"/>
      <c r="E3" s="112"/>
      <c r="F3" s="112"/>
      <c r="G3" s="112"/>
    </row>
    <row r="4" spans="1:15" ht="32.1" customHeight="1">
      <c r="A4" s="95"/>
      <c r="B4" s="96" t="s">
        <v>3</v>
      </c>
      <c r="C4" s="176" t="s">
        <v>83</v>
      </c>
      <c r="D4" s="177"/>
      <c r="E4" s="177"/>
      <c r="F4" s="177"/>
      <c r="G4" s="177"/>
    </row>
    <row r="5" spans="1:15">
      <c r="A5" s="77" t="s">
        <v>5</v>
      </c>
      <c r="B5" s="49"/>
      <c r="C5" s="145"/>
      <c r="D5" s="145"/>
      <c r="E5" s="145"/>
      <c r="F5" s="145"/>
      <c r="G5" s="145"/>
    </row>
    <row r="6" spans="1:15">
      <c r="A6" s="77" t="s">
        <v>6</v>
      </c>
      <c r="B6" s="49"/>
      <c r="C6" s="145"/>
      <c r="D6" s="145"/>
      <c r="E6" s="145"/>
      <c r="F6" s="145"/>
      <c r="G6" s="145"/>
    </row>
    <row r="7" spans="1:15">
      <c r="A7" s="77" t="s">
        <v>7</v>
      </c>
      <c r="B7" s="49"/>
      <c r="C7" s="145"/>
      <c r="D7" s="145"/>
      <c r="E7" s="145"/>
      <c r="F7" s="145"/>
      <c r="G7" s="145"/>
    </row>
    <row r="8" spans="1:15" ht="25.5">
      <c r="A8" s="77" t="s">
        <v>8</v>
      </c>
      <c r="B8" s="49"/>
      <c r="C8" s="145"/>
      <c r="D8" s="145"/>
      <c r="E8" s="145"/>
      <c r="F8" s="145"/>
      <c r="G8" s="145"/>
    </row>
    <row r="9" spans="1:15" ht="25.5">
      <c r="A9" s="77" t="s">
        <v>9</v>
      </c>
      <c r="B9" s="49"/>
      <c r="C9" s="145"/>
      <c r="D9" s="145"/>
      <c r="E9" s="145"/>
      <c r="F9" s="145"/>
      <c r="G9" s="145"/>
    </row>
    <row r="10" spans="1:15">
      <c r="A10" s="77" t="s">
        <v>10</v>
      </c>
      <c r="B10" s="49"/>
      <c r="C10" s="145"/>
      <c r="D10" s="145"/>
      <c r="E10" s="145"/>
      <c r="F10" s="145"/>
      <c r="G10" s="145"/>
    </row>
    <row r="11" spans="1:15">
      <c r="A11" s="77" t="s">
        <v>11</v>
      </c>
      <c r="B11" s="49"/>
      <c r="C11" s="145"/>
      <c r="D11" s="145"/>
      <c r="E11" s="145"/>
      <c r="F11" s="145"/>
      <c r="G11" s="145"/>
    </row>
    <row r="12" spans="1:15">
      <c r="A12" s="77" t="s">
        <v>12</v>
      </c>
      <c r="B12" s="49"/>
      <c r="C12" s="145"/>
      <c r="D12" s="145"/>
      <c r="E12" s="145"/>
      <c r="F12" s="145"/>
      <c r="G12" s="145"/>
    </row>
    <row r="13" spans="1:15">
      <c r="A13" s="77" t="s">
        <v>13</v>
      </c>
      <c r="B13" s="49"/>
      <c r="C13" s="145"/>
      <c r="D13" s="145"/>
      <c r="E13" s="145"/>
      <c r="F13" s="145"/>
      <c r="G13" s="145"/>
    </row>
    <row r="14" spans="1:15">
      <c r="A14" s="77" t="s">
        <v>14</v>
      </c>
      <c r="B14" s="49"/>
      <c r="C14" s="145"/>
      <c r="D14" s="145"/>
      <c r="E14" s="145"/>
      <c r="F14" s="145"/>
      <c r="G14" s="145"/>
    </row>
    <row r="15" spans="1:15">
      <c r="A15" s="77" t="s">
        <v>14</v>
      </c>
      <c r="B15" s="49"/>
      <c r="C15" s="145"/>
      <c r="D15" s="145"/>
      <c r="E15" s="145"/>
      <c r="F15" s="145"/>
      <c r="G15" s="145"/>
    </row>
    <row r="16" spans="1:15">
      <c r="A16" s="77" t="s">
        <v>14</v>
      </c>
      <c r="B16" s="49"/>
      <c r="C16" s="145"/>
      <c r="D16" s="145"/>
      <c r="E16" s="145"/>
      <c r="F16" s="145"/>
      <c r="G16" s="145"/>
    </row>
    <row r="17" spans="1:7" ht="31.5">
      <c r="A17" s="29" t="s">
        <v>15</v>
      </c>
      <c r="B17" s="2">
        <f>SUM(B5:B16)</f>
        <v>0</v>
      </c>
      <c r="C17" s="32"/>
      <c r="D17" s="31"/>
      <c r="E17" s="31"/>
      <c r="F17" s="31"/>
      <c r="G17" s="31"/>
    </row>
    <row r="18" spans="1:7" ht="15">
      <c r="A18" s="44" t="s">
        <v>16</v>
      </c>
      <c r="B18" s="45"/>
      <c r="C18" s="41"/>
      <c r="D18" s="65"/>
      <c r="E18" s="65"/>
      <c r="F18" s="65"/>
      <c r="G18" s="65"/>
    </row>
    <row r="19" spans="1:7">
      <c r="A19" s="77" t="s">
        <v>17</v>
      </c>
      <c r="B19" s="49"/>
      <c r="C19" s="145"/>
      <c r="D19" s="145"/>
      <c r="E19" s="145"/>
      <c r="F19" s="145"/>
      <c r="G19" s="145"/>
    </row>
    <row r="20" spans="1:7">
      <c r="A20" s="77" t="s">
        <v>18</v>
      </c>
      <c r="B20" s="49"/>
      <c r="C20" s="145"/>
      <c r="D20" s="145"/>
      <c r="E20" s="145"/>
      <c r="F20" s="145"/>
      <c r="G20" s="145"/>
    </row>
    <row r="21" spans="1:7">
      <c r="A21" s="18" t="s">
        <v>19</v>
      </c>
      <c r="B21" s="49"/>
      <c r="C21" s="145"/>
      <c r="D21" s="145"/>
      <c r="E21" s="145"/>
      <c r="F21" s="145"/>
      <c r="G21" s="145"/>
    </row>
    <row r="22" spans="1:7">
      <c r="A22" s="18" t="s">
        <v>20</v>
      </c>
      <c r="B22" s="49"/>
      <c r="C22" s="145"/>
      <c r="D22" s="145"/>
      <c r="E22" s="145"/>
      <c r="F22" s="145"/>
      <c r="G22" s="145"/>
    </row>
    <row r="23" spans="1:7" ht="15.75">
      <c r="A23" s="29" t="s">
        <v>21</v>
      </c>
      <c r="B23" s="2">
        <f>(B17-B18)+B19+B20+B21+B22</f>
        <v>0</v>
      </c>
      <c r="C23" s="32"/>
      <c r="D23" s="31"/>
      <c r="E23" s="31"/>
      <c r="F23" s="31"/>
      <c r="G23" s="31"/>
    </row>
    <row r="24" spans="1:7">
      <c r="A24" s="32"/>
      <c r="B24" s="47"/>
      <c r="C24" s="31"/>
      <c r="D24" s="31"/>
      <c r="E24" s="31"/>
      <c r="F24" s="31"/>
      <c r="G24" s="31"/>
    </row>
    <row r="25" spans="1:7" ht="32.1" customHeight="1">
      <c r="A25" s="48"/>
      <c r="B25" s="74" t="s">
        <v>3</v>
      </c>
      <c r="C25" s="144" t="s">
        <v>4</v>
      </c>
      <c r="D25" s="144"/>
      <c r="E25" s="144"/>
      <c r="F25" s="144"/>
      <c r="G25" s="144"/>
    </row>
    <row r="26" spans="1:7" ht="15.75">
      <c r="A26" s="29" t="s">
        <v>22</v>
      </c>
      <c r="B26" s="50"/>
      <c r="C26" s="146"/>
      <c r="D26" s="146"/>
      <c r="E26" s="146"/>
      <c r="F26" s="146"/>
      <c r="G26" s="146"/>
    </row>
    <row r="27" spans="1:7" ht="18" customHeight="1">
      <c r="A27" s="154"/>
      <c r="B27" s="133"/>
      <c r="C27" s="133"/>
      <c r="D27" s="133"/>
      <c r="E27" s="133"/>
      <c r="F27" s="133"/>
      <c r="G27" s="133"/>
    </row>
    <row r="28" spans="1:7" ht="48.6" customHeight="1">
      <c r="A28" s="112" t="s">
        <v>23</v>
      </c>
      <c r="B28" s="112"/>
      <c r="C28" s="112"/>
      <c r="D28" s="112"/>
      <c r="E28" s="112"/>
      <c r="F28" s="112"/>
      <c r="G28" s="112"/>
    </row>
    <row r="29" spans="1:7" ht="8.65" customHeight="1">
      <c r="A29" s="1"/>
      <c r="B29" s="1"/>
      <c r="C29" s="1"/>
      <c r="D29" s="1"/>
      <c r="E29" s="1"/>
      <c r="F29" s="1"/>
      <c r="G29" s="1"/>
    </row>
    <row r="30" spans="1:7" ht="49.35" customHeight="1">
      <c r="A30" s="77" t="s">
        <v>24</v>
      </c>
      <c r="B30" s="145"/>
      <c r="C30" s="145"/>
      <c r="D30" s="145"/>
      <c r="E30" s="145"/>
      <c r="F30" s="145"/>
      <c r="G30" s="145"/>
    </row>
    <row r="31" spans="1:7" ht="15.75">
      <c r="A31" s="63"/>
      <c r="B31" s="60"/>
      <c r="C31" s="61"/>
      <c r="D31" s="61"/>
      <c r="E31" s="61"/>
      <c r="F31" s="61"/>
      <c r="G31" s="61"/>
    </row>
    <row r="32" spans="1:7" ht="32.1" customHeight="1">
      <c r="A32" s="48"/>
      <c r="B32" s="74" t="s">
        <v>3</v>
      </c>
      <c r="C32" s="155" t="s">
        <v>4</v>
      </c>
      <c r="D32" s="156"/>
      <c r="E32" s="156"/>
      <c r="F32" s="156"/>
      <c r="G32" s="156"/>
    </row>
    <row r="33" spans="1:7">
      <c r="A33" s="9" t="s">
        <v>25</v>
      </c>
      <c r="B33" s="50"/>
      <c r="C33" s="146"/>
      <c r="D33" s="146"/>
      <c r="E33" s="146"/>
      <c r="F33" s="146"/>
      <c r="G33" s="146"/>
    </row>
    <row r="34" spans="1:7">
      <c r="A34" s="9" t="s">
        <v>26</v>
      </c>
      <c r="B34" s="50"/>
      <c r="C34" s="146"/>
      <c r="D34" s="146"/>
      <c r="E34" s="146"/>
      <c r="F34" s="146"/>
      <c r="G34" s="146"/>
    </row>
    <row r="35" spans="1:7">
      <c r="A35" s="9" t="s">
        <v>26</v>
      </c>
      <c r="B35" s="50"/>
      <c r="C35" s="146"/>
      <c r="D35" s="146"/>
      <c r="E35" s="146"/>
      <c r="F35" s="146"/>
      <c r="G35" s="146"/>
    </row>
    <row r="36" spans="1:7" ht="15.75">
      <c r="A36" s="55" t="s">
        <v>27</v>
      </c>
      <c r="B36" s="50">
        <f>B33+B34+B35</f>
        <v>0</v>
      </c>
      <c r="C36" s="146"/>
      <c r="D36" s="146"/>
      <c r="E36" s="146"/>
      <c r="F36" s="146"/>
      <c r="G36" s="146"/>
    </row>
    <row r="37" spans="1:7" ht="15">
      <c r="A37" s="44" t="s">
        <v>16</v>
      </c>
      <c r="B37" s="45"/>
      <c r="C37" s="62"/>
      <c r="D37" s="66"/>
      <c r="E37" s="65"/>
      <c r="F37" s="65"/>
      <c r="G37" s="65"/>
    </row>
    <row r="38" spans="1:7" ht="15.75">
      <c r="A38" s="29" t="s">
        <v>21</v>
      </c>
      <c r="B38" s="2">
        <f>B36-B37</f>
        <v>0</v>
      </c>
      <c r="C38" s="32"/>
      <c r="D38" s="31"/>
      <c r="E38" s="31"/>
      <c r="F38" s="31"/>
      <c r="G38" s="65"/>
    </row>
    <row r="39" spans="1:7" ht="30" customHeight="1">
      <c r="A39" s="88"/>
      <c r="B39" s="30"/>
      <c r="C39" s="147"/>
      <c r="D39" s="147"/>
      <c r="E39" s="147"/>
      <c r="F39" s="147"/>
      <c r="G39" s="65"/>
    </row>
    <row r="40" spans="1:7" ht="50.85" customHeight="1">
      <c r="A40" s="112" t="s">
        <v>84</v>
      </c>
      <c r="B40" s="112"/>
      <c r="C40" s="112"/>
      <c r="D40" s="112"/>
      <c r="E40" s="112"/>
      <c r="F40" s="112"/>
      <c r="G40" s="112"/>
    </row>
    <row r="41" spans="1:7" ht="15" customHeight="1">
      <c r="A41" s="1"/>
      <c r="B41" s="1"/>
      <c r="C41" s="1"/>
      <c r="D41" s="178"/>
      <c r="E41" s="178"/>
      <c r="F41" s="178"/>
      <c r="G41" s="178"/>
    </row>
    <row r="42" spans="1:7" ht="49.35" customHeight="1">
      <c r="A42" s="77" t="s">
        <v>85</v>
      </c>
      <c r="B42" s="145"/>
      <c r="C42" s="145"/>
      <c r="D42" s="145"/>
      <c r="E42" s="145"/>
      <c r="F42" s="145"/>
      <c r="G42" s="145"/>
    </row>
    <row r="43" spans="1:7" ht="15" customHeight="1">
      <c r="A43" s="1"/>
      <c r="B43" s="1"/>
      <c r="C43" s="1"/>
      <c r="D43" s="1"/>
      <c r="E43" s="1"/>
      <c r="F43" s="1"/>
      <c r="G43" s="1"/>
    </row>
    <row r="44" spans="1:7" s="37" customFormat="1" ht="48.6" customHeight="1">
      <c r="A44" s="108" t="s">
        <v>86</v>
      </c>
      <c r="B44" s="109"/>
      <c r="C44" s="109"/>
      <c r="D44" s="109"/>
      <c r="E44" s="109"/>
      <c r="F44" s="109"/>
      <c r="G44" s="109"/>
    </row>
    <row r="45" spans="1:7" s="37" customFormat="1" ht="48.6" customHeight="1">
      <c r="A45" s="78"/>
      <c r="B45" s="79"/>
      <c r="C45" s="152" t="s">
        <v>3</v>
      </c>
      <c r="D45" s="152"/>
      <c r="E45" s="110" t="s">
        <v>87</v>
      </c>
      <c r="F45" s="110"/>
      <c r="G45" s="110"/>
    </row>
    <row r="46" spans="1:7">
      <c r="A46" s="102" t="s">
        <v>88</v>
      </c>
      <c r="B46" s="103"/>
      <c r="C46" s="160"/>
      <c r="D46" s="160"/>
      <c r="E46" s="161"/>
      <c r="F46" s="161"/>
      <c r="G46" s="161"/>
    </row>
    <row r="47" spans="1:7">
      <c r="A47" s="102" t="s">
        <v>89</v>
      </c>
      <c r="B47" s="103"/>
      <c r="C47" s="161"/>
      <c r="D47" s="161"/>
      <c r="E47" s="161"/>
      <c r="F47" s="161"/>
      <c r="G47" s="161"/>
    </row>
    <row r="48" spans="1:7">
      <c r="A48" s="102" t="s">
        <v>90</v>
      </c>
      <c r="B48" s="103"/>
      <c r="C48" s="161"/>
      <c r="D48" s="161"/>
      <c r="E48" s="161"/>
      <c r="F48" s="161"/>
      <c r="G48" s="161"/>
    </row>
    <row r="49" spans="1:7" ht="15">
      <c r="A49" s="162" t="s">
        <v>91</v>
      </c>
      <c r="B49" s="162"/>
      <c r="C49" s="163">
        <f>C46+C47+C48</f>
        <v>0</v>
      </c>
      <c r="D49" s="163"/>
      <c r="E49" s="179"/>
      <c r="F49" s="179"/>
      <c r="G49" s="179"/>
    </row>
    <row r="50" spans="1:7" ht="15">
      <c r="A50" s="116" t="s">
        <v>16</v>
      </c>
      <c r="B50" s="116"/>
      <c r="C50" s="117"/>
      <c r="D50" s="117"/>
      <c r="E50" s="161"/>
      <c r="F50" s="161"/>
      <c r="G50" s="161"/>
    </row>
    <row r="51" spans="1:7" ht="17.100000000000001" customHeight="1">
      <c r="A51" s="162" t="s">
        <v>92</v>
      </c>
      <c r="B51" s="162"/>
      <c r="C51" s="163">
        <f>C49-C50</f>
        <v>0</v>
      </c>
      <c r="D51" s="163"/>
      <c r="E51" s="179"/>
      <c r="F51" s="179"/>
      <c r="G51" s="179"/>
    </row>
    <row r="52" spans="1:7" ht="15" customHeight="1">
      <c r="A52" s="72"/>
      <c r="B52" s="72"/>
      <c r="C52" s="72"/>
      <c r="D52" s="132"/>
      <c r="E52" s="132"/>
      <c r="F52" s="132"/>
      <c r="G52" s="132"/>
    </row>
    <row r="53" spans="1:7" ht="24.75" customHeight="1">
      <c r="A53" s="180" t="s">
        <v>93</v>
      </c>
      <c r="B53" s="181"/>
      <c r="C53" s="181"/>
      <c r="D53" s="181"/>
      <c r="E53" s="181"/>
      <c r="F53" s="181"/>
      <c r="G53" s="181"/>
    </row>
    <row r="54" spans="1:7" ht="43.35" customHeight="1">
      <c r="A54" s="53"/>
      <c r="B54" s="77" t="s">
        <v>49</v>
      </c>
      <c r="C54" s="9" t="s">
        <v>94</v>
      </c>
      <c r="D54" s="9" t="s">
        <v>95</v>
      </c>
      <c r="E54" s="182" t="s">
        <v>87</v>
      </c>
      <c r="F54" s="110"/>
      <c r="G54" s="110"/>
    </row>
    <row r="55" spans="1:7" ht="13.35" customHeight="1">
      <c r="A55" s="8" t="s">
        <v>54</v>
      </c>
      <c r="B55" s="7"/>
      <c r="C55" s="49"/>
      <c r="D55" s="67"/>
      <c r="E55" s="161"/>
      <c r="F55" s="161"/>
      <c r="G55" s="161"/>
    </row>
    <row r="56" spans="1:7" ht="13.35" customHeight="1">
      <c r="A56" s="8" t="s">
        <v>55</v>
      </c>
      <c r="B56" s="7"/>
      <c r="C56" s="49"/>
      <c r="D56" s="67"/>
      <c r="E56" s="161"/>
      <c r="F56" s="161"/>
      <c r="G56" s="161"/>
    </row>
    <row r="57" spans="1:7" ht="13.35" customHeight="1">
      <c r="A57" s="8" t="s">
        <v>56</v>
      </c>
      <c r="B57" s="7"/>
      <c r="C57" s="49"/>
      <c r="D57" s="67"/>
      <c r="E57" s="161"/>
      <c r="F57" s="161"/>
      <c r="G57" s="161"/>
    </row>
    <row r="58" spans="1:7" ht="13.35" customHeight="1">
      <c r="A58" s="8" t="s">
        <v>57</v>
      </c>
      <c r="B58" s="7"/>
      <c r="C58" s="49"/>
      <c r="D58" s="67"/>
      <c r="E58" s="161"/>
      <c r="F58" s="161"/>
      <c r="G58" s="161"/>
    </row>
    <row r="59" spans="1:7" ht="13.35" customHeight="1">
      <c r="A59" s="8" t="s">
        <v>58</v>
      </c>
      <c r="B59" s="7"/>
      <c r="C59" s="49"/>
      <c r="D59" s="67"/>
      <c r="E59" s="161"/>
      <c r="F59" s="161"/>
      <c r="G59" s="161"/>
    </row>
    <row r="60" spans="1:7" ht="13.35" customHeight="1">
      <c r="A60" s="8" t="s">
        <v>59</v>
      </c>
      <c r="B60" s="7"/>
      <c r="C60" s="49"/>
      <c r="D60" s="67"/>
      <c r="E60" s="161"/>
      <c r="F60" s="161"/>
      <c r="G60" s="161"/>
    </row>
    <row r="61" spans="1:7" ht="13.35" customHeight="1">
      <c r="A61" s="8" t="s">
        <v>60</v>
      </c>
      <c r="B61" s="7"/>
      <c r="C61" s="49"/>
      <c r="D61" s="67"/>
      <c r="E61" s="161"/>
      <c r="F61" s="161"/>
      <c r="G61" s="161"/>
    </row>
    <row r="62" spans="1:7" ht="13.35" customHeight="1">
      <c r="A62" s="8" t="s">
        <v>61</v>
      </c>
      <c r="B62" s="7"/>
      <c r="C62" s="49"/>
      <c r="D62" s="67"/>
      <c r="E62" s="161"/>
      <c r="F62" s="161"/>
      <c r="G62" s="161"/>
    </row>
    <row r="63" spans="1:7" ht="13.35" customHeight="1">
      <c r="A63" s="8" t="s">
        <v>62</v>
      </c>
      <c r="B63" s="7"/>
      <c r="C63" s="49"/>
      <c r="D63" s="67"/>
      <c r="E63" s="161"/>
      <c r="F63" s="161"/>
      <c r="G63" s="161"/>
    </row>
    <row r="64" spans="1:7" ht="29.85" customHeight="1">
      <c r="A64" s="76" t="s">
        <v>96</v>
      </c>
      <c r="B64" s="164">
        <f>(SUM(C55:C63))+C51+(SUM(D55:D63))</f>
        <v>0</v>
      </c>
      <c r="C64" s="164"/>
      <c r="D64" s="164"/>
      <c r="E64" s="80"/>
      <c r="F64" s="80"/>
      <c r="G64" s="80"/>
    </row>
    <row r="65" spans="1:7" ht="15" customHeight="1">
      <c r="A65" s="3"/>
      <c r="B65" s="14"/>
      <c r="C65" s="14"/>
      <c r="D65" s="75"/>
      <c r="E65" s="80"/>
      <c r="F65" s="80"/>
      <c r="G65" s="80"/>
    </row>
    <row r="66" spans="1:7" ht="33" customHeight="1">
      <c r="A66" s="167" t="s">
        <v>97</v>
      </c>
      <c r="B66" s="168"/>
      <c r="C66" s="168"/>
      <c r="D66" s="168"/>
      <c r="E66" s="168"/>
      <c r="F66" s="168"/>
      <c r="G66" s="168"/>
    </row>
    <row r="67" spans="1:7">
      <c r="A67" s="73"/>
      <c r="B67" s="54" t="s">
        <v>30</v>
      </c>
      <c r="C67" s="165" t="s">
        <v>31</v>
      </c>
      <c r="D67" s="166"/>
      <c r="E67" s="166"/>
      <c r="F67" s="166"/>
      <c r="G67" s="166"/>
    </row>
    <row r="68" spans="1:7" ht="25.5">
      <c r="A68" s="18" t="s">
        <v>32</v>
      </c>
      <c r="B68" s="13"/>
      <c r="C68" s="99"/>
      <c r="D68" s="99"/>
      <c r="E68" s="99"/>
      <c r="F68" s="99"/>
      <c r="G68" s="99"/>
    </row>
    <row r="69" spans="1:7" ht="13.15" customHeight="1">
      <c r="A69" s="18" t="s">
        <v>33</v>
      </c>
      <c r="B69" s="13"/>
      <c r="C69" s="99"/>
      <c r="D69" s="99"/>
      <c r="E69" s="99"/>
      <c r="F69" s="99"/>
      <c r="G69" s="99"/>
    </row>
    <row r="70" spans="1:7" ht="13.15" customHeight="1">
      <c r="A70" s="18" t="s">
        <v>34</v>
      </c>
      <c r="B70" s="13"/>
      <c r="C70" s="99"/>
      <c r="D70" s="99"/>
      <c r="E70" s="99"/>
      <c r="F70" s="99"/>
      <c r="G70" s="99"/>
    </row>
    <row r="71" spans="1:7">
      <c r="A71" s="18" t="s">
        <v>35</v>
      </c>
      <c r="B71" s="13"/>
      <c r="C71" s="99"/>
      <c r="D71" s="99"/>
      <c r="E71" s="99"/>
      <c r="F71" s="99"/>
      <c r="G71" s="99"/>
    </row>
    <row r="72" spans="1:7">
      <c r="A72" s="18" t="s">
        <v>35</v>
      </c>
      <c r="B72" s="13"/>
      <c r="C72" s="99"/>
      <c r="D72" s="99"/>
      <c r="E72" s="99"/>
      <c r="F72" s="99"/>
      <c r="G72" s="99"/>
    </row>
    <row r="73" spans="1:7">
      <c r="A73" s="18" t="s">
        <v>35</v>
      </c>
      <c r="B73" s="13"/>
      <c r="C73" s="99"/>
      <c r="D73" s="99"/>
      <c r="E73" s="99"/>
      <c r="F73" s="99"/>
      <c r="G73" s="99"/>
    </row>
    <row r="74" spans="1:7">
      <c r="A74" s="18" t="s">
        <v>35</v>
      </c>
      <c r="B74" s="13"/>
      <c r="C74" s="99"/>
      <c r="D74" s="99"/>
      <c r="E74" s="99"/>
      <c r="F74" s="99"/>
      <c r="G74" s="99"/>
    </row>
    <row r="75" spans="1:7">
      <c r="A75" s="18" t="s">
        <v>35</v>
      </c>
      <c r="B75" s="13"/>
      <c r="C75" s="99"/>
      <c r="D75" s="99"/>
      <c r="E75" s="99"/>
      <c r="F75" s="99"/>
      <c r="G75" s="99"/>
    </row>
    <row r="76" spans="1:7" ht="30" customHeight="1">
      <c r="A76" s="92"/>
      <c r="B76" s="93"/>
      <c r="C76" s="97"/>
      <c r="D76" s="97"/>
      <c r="E76" s="80"/>
      <c r="F76" s="80"/>
      <c r="G76" s="80"/>
    </row>
    <row r="77" spans="1:7" ht="51" customHeight="1">
      <c r="A77" s="112" t="s">
        <v>36</v>
      </c>
      <c r="B77" s="112"/>
      <c r="C77" s="112"/>
      <c r="D77" s="112"/>
      <c r="E77" s="112"/>
      <c r="F77" s="112"/>
      <c r="G77" s="112"/>
    </row>
    <row r="78" spans="1:7" ht="49.35" customHeight="1">
      <c r="A78" s="91" t="s">
        <v>37</v>
      </c>
      <c r="B78" s="183"/>
      <c r="C78" s="184"/>
      <c r="D78" s="184"/>
      <c r="E78" s="184"/>
      <c r="F78" s="184"/>
      <c r="G78" s="184"/>
    </row>
    <row r="79" spans="1:7" ht="15" customHeight="1">
      <c r="A79" s="35"/>
      <c r="B79" s="34"/>
      <c r="C79" s="34"/>
      <c r="D79" s="34"/>
      <c r="E79" s="34"/>
      <c r="F79" s="34"/>
      <c r="G79" s="34"/>
    </row>
    <row r="80" spans="1:7" s="37" customFormat="1" ht="49.5" customHeight="1">
      <c r="A80" s="108" t="s">
        <v>98</v>
      </c>
      <c r="B80" s="109"/>
      <c r="C80" s="109"/>
      <c r="D80" s="109"/>
      <c r="E80" s="109"/>
      <c r="F80" s="109"/>
      <c r="G80" s="109"/>
    </row>
    <row r="81" spans="1:9" s="37" customFormat="1" ht="48.6" customHeight="1">
      <c r="A81" s="78"/>
      <c r="B81" s="79"/>
      <c r="C81" s="144" t="s">
        <v>3</v>
      </c>
      <c r="D81" s="144"/>
      <c r="E81" s="182" t="s">
        <v>87</v>
      </c>
      <c r="F81" s="110"/>
      <c r="G81" s="110"/>
    </row>
    <row r="82" spans="1:9" ht="13.35" customHeight="1">
      <c r="A82" s="102" t="s">
        <v>40</v>
      </c>
      <c r="B82" s="103"/>
      <c r="C82" s="104"/>
      <c r="D82" s="105"/>
      <c r="E82" s="185"/>
      <c r="F82" s="186"/>
      <c r="G82" s="187"/>
      <c r="H82" s="37"/>
      <c r="I82" s="37"/>
    </row>
    <row r="83" spans="1:9" ht="13.35" customHeight="1">
      <c r="A83" s="102" t="s">
        <v>41</v>
      </c>
      <c r="B83" s="103"/>
      <c r="C83" s="104"/>
      <c r="D83" s="105"/>
      <c r="E83" s="185"/>
      <c r="F83" s="186"/>
      <c r="G83" s="187"/>
      <c r="H83" s="37"/>
      <c r="I83" s="37"/>
    </row>
    <row r="84" spans="1:9" ht="13.35" customHeight="1">
      <c r="A84" s="102" t="s">
        <v>42</v>
      </c>
      <c r="B84" s="103"/>
      <c r="C84" s="104"/>
      <c r="D84" s="105"/>
      <c r="E84" s="185"/>
      <c r="F84" s="186"/>
      <c r="G84" s="187"/>
    </row>
    <row r="85" spans="1:9" ht="13.35" customHeight="1">
      <c r="A85" s="102" t="s">
        <v>43</v>
      </c>
      <c r="B85" s="103"/>
      <c r="C85" s="104"/>
      <c r="D85" s="105"/>
      <c r="E85" s="185"/>
      <c r="F85" s="186"/>
      <c r="G85" s="187"/>
    </row>
    <row r="86" spans="1:9" ht="13.35" customHeight="1">
      <c r="A86" s="123" t="s">
        <v>44</v>
      </c>
      <c r="B86" s="124"/>
      <c r="C86" s="104"/>
      <c r="D86" s="105"/>
      <c r="E86" s="185"/>
      <c r="F86" s="186"/>
      <c r="G86" s="187"/>
    </row>
    <row r="87" spans="1:9" ht="13.35" customHeight="1">
      <c r="A87" s="123" t="s">
        <v>45</v>
      </c>
      <c r="B87" s="124"/>
      <c r="C87" s="104"/>
      <c r="D87" s="105"/>
      <c r="E87" s="185"/>
      <c r="F87" s="186"/>
      <c r="G87" s="187"/>
    </row>
    <row r="88" spans="1:9" ht="13.35" customHeight="1">
      <c r="A88" s="113" t="s">
        <v>46</v>
      </c>
      <c r="B88" s="114"/>
      <c r="C88" s="169">
        <f>C82+C83+C84+C85+C86+C87</f>
        <v>0</v>
      </c>
      <c r="D88" s="170"/>
      <c r="E88" s="188"/>
      <c r="F88" s="189"/>
      <c r="G88" s="190"/>
    </row>
    <row r="89" spans="1:9" ht="13.35" customHeight="1">
      <c r="A89" s="116" t="s">
        <v>16</v>
      </c>
      <c r="B89" s="116"/>
      <c r="C89" s="171"/>
      <c r="D89" s="172"/>
      <c r="E89" s="185"/>
      <c r="F89" s="186"/>
      <c r="G89" s="187"/>
    </row>
    <row r="90" spans="1:9" ht="13.35" customHeight="1">
      <c r="A90" s="113" t="s">
        <v>47</v>
      </c>
      <c r="B90" s="114"/>
      <c r="C90" s="169">
        <f>C88-C89</f>
        <v>0</v>
      </c>
      <c r="D90" s="170"/>
      <c r="E90" s="188"/>
      <c r="F90" s="189"/>
      <c r="G90" s="190"/>
    </row>
    <row r="91" spans="1:9" ht="15" customHeight="1">
      <c r="A91" s="118"/>
      <c r="B91" s="119"/>
      <c r="C91" s="51"/>
      <c r="D91" s="51"/>
      <c r="E91" s="188"/>
      <c r="F91" s="189"/>
      <c r="G91" s="190"/>
    </row>
    <row r="92" spans="1:9" ht="24.75" customHeight="1">
      <c r="A92" s="121" t="s">
        <v>99</v>
      </c>
      <c r="B92" s="122"/>
      <c r="C92" s="122"/>
      <c r="D92" s="122"/>
      <c r="E92" s="122"/>
      <c r="F92" s="122"/>
      <c r="G92" s="80"/>
    </row>
    <row r="93" spans="1:9" ht="53.1" customHeight="1">
      <c r="A93" s="46"/>
      <c r="B93" s="77" t="s">
        <v>49</v>
      </c>
      <c r="C93" s="9" t="s">
        <v>50</v>
      </c>
      <c r="D93" s="9" t="s">
        <v>51</v>
      </c>
      <c r="E93" s="9" t="s">
        <v>52</v>
      </c>
      <c r="F93" s="9" t="s">
        <v>53</v>
      </c>
      <c r="G93" s="80"/>
    </row>
    <row r="94" spans="1:9">
      <c r="A94" s="8" t="s">
        <v>54</v>
      </c>
      <c r="B94" s="7"/>
      <c r="C94" s="49"/>
      <c r="D94" s="68"/>
      <c r="E94" s="68"/>
      <c r="F94" s="68"/>
      <c r="G94" s="80"/>
    </row>
    <row r="95" spans="1:9">
      <c r="A95" s="8" t="s">
        <v>55</v>
      </c>
      <c r="B95" s="7"/>
      <c r="C95" s="49"/>
      <c r="D95" s="68"/>
      <c r="E95" s="68"/>
      <c r="F95" s="68"/>
      <c r="G95" s="80"/>
    </row>
    <row r="96" spans="1:9">
      <c r="A96" s="8" t="s">
        <v>56</v>
      </c>
      <c r="B96" s="7"/>
      <c r="C96" s="49"/>
      <c r="D96" s="68"/>
      <c r="E96" s="68"/>
      <c r="F96" s="68"/>
      <c r="G96" s="80"/>
    </row>
    <row r="97" spans="1:7">
      <c r="A97" s="8" t="s">
        <v>57</v>
      </c>
      <c r="B97" s="7"/>
      <c r="C97" s="49"/>
      <c r="D97" s="68"/>
      <c r="E97" s="68"/>
      <c r="F97" s="68"/>
      <c r="G97" s="80"/>
    </row>
    <row r="98" spans="1:7">
      <c r="A98" s="8" t="s">
        <v>58</v>
      </c>
      <c r="B98" s="7"/>
      <c r="C98" s="49"/>
      <c r="D98" s="68"/>
      <c r="E98" s="68"/>
      <c r="F98" s="68"/>
      <c r="G98" s="80"/>
    </row>
    <row r="99" spans="1:7">
      <c r="A99" s="8" t="s">
        <v>59</v>
      </c>
      <c r="B99" s="7"/>
      <c r="C99" s="49"/>
      <c r="D99" s="68"/>
      <c r="E99" s="68"/>
      <c r="F99" s="68"/>
      <c r="G99" s="80"/>
    </row>
    <row r="100" spans="1:7">
      <c r="A100" s="8" t="s">
        <v>60</v>
      </c>
      <c r="B100" s="7"/>
      <c r="C100" s="49"/>
      <c r="D100" s="68"/>
      <c r="E100" s="68"/>
      <c r="F100" s="68"/>
      <c r="G100" s="80"/>
    </row>
    <row r="101" spans="1:7">
      <c r="A101" s="8" t="s">
        <v>61</v>
      </c>
      <c r="B101" s="7"/>
      <c r="C101" s="49"/>
      <c r="D101" s="68"/>
      <c r="E101" s="68"/>
      <c r="F101" s="68"/>
      <c r="G101" s="80"/>
    </row>
    <row r="102" spans="1:7">
      <c r="A102" s="8" t="s">
        <v>62</v>
      </c>
      <c r="B102" s="7"/>
      <c r="C102" s="49"/>
      <c r="D102" s="68"/>
      <c r="E102" s="68"/>
      <c r="F102" s="68"/>
      <c r="G102" s="80"/>
    </row>
    <row r="103" spans="1:7" ht="29.85" customHeight="1">
      <c r="A103" s="29" t="s">
        <v>63</v>
      </c>
      <c r="B103" s="120">
        <f>SUM(C94:C102,D94:D102,E94:E102,F94:F102,C90)</f>
        <v>0</v>
      </c>
      <c r="C103" s="120"/>
      <c r="D103" s="11"/>
      <c r="E103" s="80"/>
      <c r="F103" s="80"/>
      <c r="G103" s="80"/>
    </row>
    <row r="104" spans="1:7" ht="30" customHeight="1">
      <c r="A104" s="92"/>
      <c r="B104" s="93"/>
      <c r="C104" s="87"/>
      <c r="D104" s="97"/>
      <c r="E104" s="80"/>
      <c r="F104" s="80"/>
      <c r="G104" s="80"/>
    </row>
    <row r="105" spans="1:7" ht="28.35" customHeight="1">
      <c r="A105" s="112" t="s">
        <v>64</v>
      </c>
      <c r="B105" s="112"/>
      <c r="C105" s="112"/>
      <c r="D105" s="112"/>
      <c r="E105" s="80"/>
      <c r="F105" s="80"/>
      <c r="G105" s="80"/>
    </row>
    <row r="106" spans="1:7" ht="30" customHeight="1">
      <c r="A106" s="94" t="s">
        <v>65</v>
      </c>
      <c r="B106" s="157">
        <f>B23</f>
        <v>0</v>
      </c>
      <c r="C106" s="158"/>
      <c r="D106" s="159"/>
      <c r="E106" s="80"/>
      <c r="F106" s="80"/>
      <c r="G106" s="80"/>
    </row>
    <row r="107" spans="1:7" ht="30" customHeight="1">
      <c r="A107" s="58" t="s">
        <v>66</v>
      </c>
      <c r="B107" s="125">
        <f>B26</f>
        <v>0</v>
      </c>
      <c r="C107" s="126"/>
      <c r="D107" s="127"/>
      <c r="E107" s="80"/>
      <c r="F107" s="80"/>
      <c r="G107" s="80"/>
    </row>
    <row r="108" spans="1:7" ht="30" customHeight="1">
      <c r="A108" s="58" t="s">
        <v>67</v>
      </c>
      <c r="B108" s="125">
        <f>B38</f>
        <v>0</v>
      </c>
      <c r="C108" s="126"/>
      <c r="D108" s="127"/>
      <c r="E108" s="80"/>
      <c r="F108" s="80"/>
      <c r="G108" s="80"/>
    </row>
    <row r="109" spans="1:7" ht="30" customHeight="1">
      <c r="A109" s="58" t="s">
        <v>100</v>
      </c>
      <c r="B109" s="125">
        <f>SUM(B68:B75)</f>
        <v>0</v>
      </c>
      <c r="C109" s="126"/>
      <c r="D109" s="127"/>
      <c r="E109" s="80"/>
      <c r="F109" s="80"/>
      <c r="G109" s="80"/>
    </row>
    <row r="110" spans="1:7" ht="30" customHeight="1">
      <c r="A110" s="58" t="s">
        <v>101</v>
      </c>
      <c r="B110" s="125">
        <f>B64</f>
        <v>0</v>
      </c>
      <c r="C110" s="126"/>
      <c r="D110" s="127"/>
      <c r="E110" s="80"/>
      <c r="F110" s="80"/>
      <c r="G110" s="80"/>
    </row>
    <row r="111" spans="1:7" ht="30" customHeight="1">
      <c r="A111" s="58" t="s">
        <v>102</v>
      </c>
      <c r="B111" s="125">
        <f>B103</f>
        <v>0</v>
      </c>
      <c r="C111" s="126"/>
      <c r="D111" s="127"/>
      <c r="E111" s="80"/>
      <c r="F111" s="80"/>
      <c r="G111" s="80"/>
    </row>
    <row r="112" spans="1:7" ht="33" customHeight="1">
      <c r="A112" s="59" t="s">
        <v>64</v>
      </c>
      <c r="B112" s="125">
        <f>SUM(B106:D111)</f>
        <v>0</v>
      </c>
      <c r="C112" s="126"/>
      <c r="D112" s="127"/>
      <c r="E112" s="80"/>
      <c r="F112" s="80"/>
      <c r="G112" s="80"/>
    </row>
    <row r="113" spans="1:7" ht="30" customHeight="1">
      <c r="A113" s="4"/>
      <c r="B113" s="4"/>
      <c r="C113" s="4"/>
      <c r="D113" s="4"/>
      <c r="E113" s="80"/>
      <c r="F113" s="80"/>
      <c r="G113" s="80"/>
    </row>
    <row r="114" spans="1:7" ht="25.5" customHeight="1">
      <c r="A114" s="173" t="s">
        <v>70</v>
      </c>
      <c r="B114" s="174"/>
      <c r="C114" s="174"/>
      <c r="D114" s="175"/>
      <c r="E114" s="80"/>
      <c r="F114" s="80"/>
      <c r="G114" s="80"/>
    </row>
    <row r="115" spans="1:7" ht="15" customHeight="1">
      <c r="A115" s="131"/>
      <c r="B115" s="132"/>
      <c r="C115" s="132"/>
      <c r="D115" s="133"/>
      <c r="E115" s="80"/>
      <c r="F115" s="80"/>
      <c r="G115" s="80"/>
    </row>
    <row r="116" spans="1:7" s="38" customFormat="1" ht="24.6" customHeight="1">
      <c r="A116" s="134" t="s">
        <v>71</v>
      </c>
      <c r="B116" s="135"/>
      <c r="C116" s="19"/>
      <c r="D116" s="19"/>
      <c r="E116" s="80"/>
      <c r="F116" s="80"/>
      <c r="G116" s="80"/>
    </row>
    <row r="117" spans="1:7" ht="13.35" customHeight="1">
      <c r="A117" s="77" t="s">
        <v>72</v>
      </c>
      <c r="B117" s="13"/>
      <c r="C117" s="24"/>
      <c r="D117" s="19"/>
      <c r="E117" s="80"/>
      <c r="F117" s="80"/>
      <c r="G117" s="80"/>
    </row>
    <row r="118" spans="1:7" ht="13.35" customHeight="1">
      <c r="A118" s="77" t="s">
        <v>73</v>
      </c>
      <c r="B118" s="13"/>
      <c r="C118" s="24"/>
      <c r="D118" s="19"/>
      <c r="E118" s="80"/>
      <c r="F118" s="80"/>
      <c r="G118" s="80"/>
    </row>
    <row r="119" spans="1:7" ht="15">
      <c r="A119" s="20" t="s">
        <v>74</v>
      </c>
      <c r="B119" s="21"/>
      <c r="C119" s="24"/>
      <c r="D119" s="19"/>
      <c r="E119" s="80"/>
      <c r="F119" s="80"/>
      <c r="G119" s="80"/>
    </row>
    <row r="120" spans="1:7" ht="15" customHeight="1">
      <c r="A120" s="22"/>
      <c r="B120" s="23"/>
      <c r="C120" s="5"/>
      <c r="D120" s="5"/>
      <c r="E120" s="80"/>
      <c r="F120" s="80"/>
      <c r="G120" s="80"/>
    </row>
    <row r="121" spans="1:7" ht="24.6" customHeight="1">
      <c r="A121" s="136" t="s">
        <v>75</v>
      </c>
      <c r="B121" s="137"/>
      <c r="C121" s="137"/>
      <c r="D121" s="137"/>
      <c r="E121" s="80"/>
      <c r="F121" s="80"/>
      <c r="G121" s="80"/>
    </row>
    <row r="122" spans="1:7">
      <c r="A122" s="138" t="s">
        <v>76</v>
      </c>
      <c r="B122" s="138"/>
      <c r="C122" s="138"/>
      <c r="D122" s="69" t="s">
        <v>3</v>
      </c>
      <c r="E122" s="80"/>
      <c r="F122" s="80"/>
      <c r="G122" s="80"/>
    </row>
    <row r="123" spans="1:7">
      <c r="A123" s="139"/>
      <c r="B123" s="139"/>
      <c r="C123" s="139"/>
      <c r="D123" s="16"/>
      <c r="E123" s="80"/>
      <c r="F123" s="80"/>
      <c r="G123" s="80"/>
    </row>
    <row r="124" spans="1:7">
      <c r="A124" s="139"/>
      <c r="B124" s="139"/>
      <c r="C124" s="139"/>
      <c r="D124" s="16"/>
      <c r="E124" s="80"/>
      <c r="F124" s="80"/>
      <c r="G124" s="80"/>
    </row>
    <row r="125" spans="1:7">
      <c r="A125" s="139"/>
      <c r="B125" s="139"/>
      <c r="C125" s="139"/>
      <c r="D125" s="16"/>
      <c r="E125" s="80"/>
      <c r="F125" s="80"/>
      <c r="G125" s="80"/>
    </row>
    <row r="126" spans="1:7" ht="15" customHeight="1">
      <c r="A126" s="6"/>
      <c r="B126" s="6"/>
      <c r="C126" s="6"/>
      <c r="D126" s="6"/>
      <c r="E126" s="80"/>
      <c r="F126" s="80"/>
      <c r="G126" s="80"/>
    </row>
    <row r="127" spans="1:7" ht="30.6" customHeight="1">
      <c r="A127" s="128" t="s">
        <v>77</v>
      </c>
      <c r="B127" s="129"/>
      <c r="C127" s="129"/>
      <c r="D127" s="129"/>
      <c r="E127" s="80"/>
      <c r="F127" s="80"/>
      <c r="G127" s="80"/>
    </row>
    <row r="128" spans="1:7" ht="38.25">
      <c r="A128" s="73" t="s">
        <v>78</v>
      </c>
      <c r="B128" s="25" t="s">
        <v>79</v>
      </c>
      <c r="C128" s="25" t="s">
        <v>80</v>
      </c>
      <c r="D128" s="70" t="s">
        <v>81</v>
      </c>
      <c r="E128" s="80"/>
      <c r="F128" s="80"/>
      <c r="G128" s="80"/>
    </row>
    <row r="129" spans="1:7">
      <c r="A129" s="17"/>
      <c r="B129" s="13"/>
      <c r="C129" s="56"/>
      <c r="D129" s="71"/>
      <c r="E129" s="80"/>
      <c r="F129" s="80"/>
      <c r="G129" s="80"/>
    </row>
    <row r="130" spans="1:7">
      <c r="A130" s="17"/>
      <c r="B130" s="13"/>
      <c r="C130" s="56"/>
      <c r="D130" s="71"/>
      <c r="E130" s="80"/>
      <c r="F130" s="80"/>
      <c r="G130" s="80"/>
    </row>
    <row r="131" spans="1:7">
      <c r="A131" s="17"/>
      <c r="B131" s="13"/>
      <c r="C131" s="56"/>
      <c r="D131" s="71"/>
      <c r="E131" s="80"/>
      <c r="F131" s="80"/>
      <c r="G131" s="80"/>
    </row>
    <row r="141" spans="1:7">
      <c r="A141" s="10"/>
    </row>
    <row r="142" spans="1:7">
      <c r="A142" s="10"/>
    </row>
    <row r="143" spans="1:7">
      <c r="A143" s="10"/>
    </row>
    <row r="144" spans="1:7">
      <c r="A144" s="10"/>
    </row>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48" s="10" customFormat="1"/>
    <row r="249" s="10" customFormat="1"/>
    <row r="250" s="10" customFormat="1"/>
    <row r="251" s="10" customFormat="1"/>
    <row r="252" s="10" customFormat="1"/>
    <row r="253" s="10" customFormat="1"/>
    <row r="254" s="10" customFormat="1"/>
    <row r="255" s="10" customFormat="1"/>
    <row r="256" s="10" customFormat="1"/>
    <row r="257" s="10" customFormat="1"/>
    <row r="258" s="10" customFormat="1"/>
    <row r="259" s="10" customFormat="1"/>
    <row r="260" s="10" customFormat="1"/>
    <row r="261" s="10" customFormat="1"/>
    <row r="262" s="10" customFormat="1"/>
    <row r="263" s="10" customFormat="1"/>
    <row r="264" s="10" customFormat="1"/>
    <row r="265" s="10" customFormat="1"/>
    <row r="266" s="10" customFormat="1"/>
    <row r="267" s="10" customFormat="1"/>
    <row r="268" s="10" customFormat="1"/>
    <row r="269" s="10" customFormat="1"/>
    <row r="270" s="10" customFormat="1"/>
    <row r="271" s="10" customFormat="1"/>
    <row r="272" s="10" customFormat="1"/>
    <row r="273" s="10" customFormat="1"/>
    <row r="274" s="10" customFormat="1"/>
    <row r="277" s="10" customFormat="1"/>
    <row r="334" s="10" customFormat="1"/>
    <row r="335" s="10" customFormat="1"/>
  </sheetData>
  <sheetProtection formatColumns="0" formatRows="0" selectLockedCells="1"/>
  <mergeCells count="132">
    <mergeCell ref="E87:G87"/>
    <mergeCell ref="E88:G88"/>
    <mergeCell ref="E90:G90"/>
    <mergeCell ref="E89:G89"/>
    <mergeCell ref="E91:G91"/>
    <mergeCell ref="E83:G83"/>
    <mergeCell ref="E84:G84"/>
    <mergeCell ref="E85:G85"/>
    <mergeCell ref="E86:G86"/>
    <mergeCell ref="E82:G82"/>
    <mergeCell ref="C71:G71"/>
    <mergeCell ref="C72:G72"/>
    <mergeCell ref="C73:G73"/>
    <mergeCell ref="C74:G74"/>
    <mergeCell ref="C75:G75"/>
    <mergeCell ref="A82:B82"/>
    <mergeCell ref="C82:D82"/>
    <mergeCell ref="C81:D81"/>
    <mergeCell ref="E54:G54"/>
    <mergeCell ref="E55:G55"/>
    <mergeCell ref="E56:G56"/>
    <mergeCell ref="E57:G57"/>
    <mergeCell ref="E58:G58"/>
    <mergeCell ref="A77:G77"/>
    <mergeCell ref="B78:G78"/>
    <mergeCell ref="A80:G80"/>
    <mergeCell ref="E81:G81"/>
    <mergeCell ref="C10:G10"/>
    <mergeCell ref="C11:G11"/>
    <mergeCell ref="C12:G12"/>
    <mergeCell ref="A86:B86"/>
    <mergeCell ref="C86:D86"/>
    <mergeCell ref="C21:G21"/>
    <mergeCell ref="C22:G22"/>
    <mergeCell ref="A40:G40"/>
    <mergeCell ref="D41:G41"/>
    <mergeCell ref="B42:G42"/>
    <mergeCell ref="A44:G44"/>
    <mergeCell ref="C33:G33"/>
    <mergeCell ref="C34:G34"/>
    <mergeCell ref="C35:G35"/>
    <mergeCell ref="C36:G36"/>
    <mergeCell ref="E39:F39"/>
    <mergeCell ref="C39:D39"/>
    <mergeCell ref="E50:G50"/>
    <mergeCell ref="E49:G49"/>
    <mergeCell ref="E51:G51"/>
    <mergeCell ref="D52:G52"/>
    <mergeCell ref="A53:G53"/>
    <mergeCell ref="E45:G45"/>
    <mergeCell ref="E46:G46"/>
    <mergeCell ref="A1:G1"/>
    <mergeCell ref="A2:G2"/>
    <mergeCell ref="A3:G3"/>
    <mergeCell ref="C4:G4"/>
    <mergeCell ref="C5:G5"/>
    <mergeCell ref="C6:G6"/>
    <mergeCell ref="C7:G7"/>
    <mergeCell ref="C8:G8"/>
    <mergeCell ref="C9:G9"/>
    <mergeCell ref="A127:D127"/>
    <mergeCell ref="B107:D107"/>
    <mergeCell ref="A88:B88"/>
    <mergeCell ref="C88:D88"/>
    <mergeCell ref="A89:B89"/>
    <mergeCell ref="C89:D89"/>
    <mergeCell ref="A90:B90"/>
    <mergeCell ref="C90:D90"/>
    <mergeCell ref="A91:B91"/>
    <mergeCell ref="B103:C103"/>
    <mergeCell ref="A105:D105"/>
    <mergeCell ref="A122:C122"/>
    <mergeCell ref="A123:C123"/>
    <mergeCell ref="A124:C124"/>
    <mergeCell ref="A125:C125"/>
    <mergeCell ref="B108:D108"/>
    <mergeCell ref="B109:D109"/>
    <mergeCell ref="B111:D111"/>
    <mergeCell ref="B112:D112"/>
    <mergeCell ref="A114:D114"/>
    <mergeCell ref="A115:D115"/>
    <mergeCell ref="B110:D110"/>
    <mergeCell ref="A116:B116"/>
    <mergeCell ref="A121:D121"/>
    <mergeCell ref="C13:G13"/>
    <mergeCell ref="C68:G68"/>
    <mergeCell ref="C69:G69"/>
    <mergeCell ref="C70:G70"/>
    <mergeCell ref="A48:B48"/>
    <mergeCell ref="C48:D48"/>
    <mergeCell ref="A49:B49"/>
    <mergeCell ref="C49:D49"/>
    <mergeCell ref="A50:B50"/>
    <mergeCell ref="C50:D50"/>
    <mergeCell ref="A51:B51"/>
    <mergeCell ref="C51:D51"/>
    <mergeCell ref="B64:D64"/>
    <mergeCell ref="C67:G67"/>
    <mergeCell ref="A66:G66"/>
    <mergeCell ref="C25:G25"/>
    <mergeCell ref="C26:G26"/>
    <mergeCell ref="C19:G19"/>
    <mergeCell ref="C20:G20"/>
    <mergeCell ref="E47:G47"/>
    <mergeCell ref="E48:G48"/>
    <mergeCell ref="A47:B47"/>
    <mergeCell ref="C47:D47"/>
    <mergeCell ref="A46:B46"/>
    <mergeCell ref="A27:G27"/>
    <mergeCell ref="A28:G28"/>
    <mergeCell ref="B30:G30"/>
    <mergeCell ref="C32:G32"/>
    <mergeCell ref="C14:G14"/>
    <mergeCell ref="C15:G15"/>
    <mergeCell ref="C16:G16"/>
    <mergeCell ref="C45:D45"/>
    <mergeCell ref="B106:D106"/>
    <mergeCell ref="A83:B83"/>
    <mergeCell ref="C83:D83"/>
    <mergeCell ref="A84:B84"/>
    <mergeCell ref="C84:D84"/>
    <mergeCell ref="A85:B85"/>
    <mergeCell ref="C85:D85"/>
    <mergeCell ref="A87:B87"/>
    <mergeCell ref="C87:D87"/>
    <mergeCell ref="A92:F92"/>
    <mergeCell ref="C46:D46"/>
    <mergeCell ref="E59:G59"/>
    <mergeCell ref="E61:G61"/>
    <mergeCell ref="E60:G60"/>
    <mergeCell ref="E62:G62"/>
    <mergeCell ref="E63:G63"/>
  </mergeCells>
  <pageMargins left="0.7" right="0.7" top="1.2" bottom="0.75" header="0.05" footer="0.3"/>
  <pageSetup scale="52" fitToHeight="0" orientation="portrait" r:id="rId1"/>
  <headerFooter alignWithMargins="0">
    <oddHeader>&amp;C&amp;G</oddHeader>
    <oddFooter>&amp;L&amp;"Arial,Regular"Attachment C - Cost Worksheet&amp;C&amp;"Arial,Regular"Page &amp;P of &amp;N&amp;R&amp;"Arial,Regular"Last Updated: February 2, 2025</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F321"/>
  <sheetViews>
    <sheetView tabSelected="1" topLeftCell="A68" zoomScale="90" zoomScaleNormal="90" zoomScaleSheetLayoutView="70" zoomScalePageLayoutView="59" workbookViewId="0">
      <selection activeCell="H15" sqref="H15"/>
    </sheetView>
  </sheetViews>
  <sheetFormatPr defaultColWidth="9.42578125" defaultRowHeight="12.75"/>
  <cols>
    <col min="1" max="1" width="71.42578125" style="12" customWidth="1"/>
    <col min="2" max="2" width="20.5703125" style="10" customWidth="1"/>
    <col min="3" max="3" width="16.5703125" style="10" customWidth="1"/>
    <col min="4" max="4" width="18.42578125" style="10" customWidth="1"/>
    <col min="5" max="5" width="15" style="10" customWidth="1"/>
    <col min="6" max="6" width="17.28515625" style="10" customWidth="1"/>
    <col min="7" max="16384" width="9.42578125" style="10"/>
  </cols>
  <sheetData>
    <row r="1" spans="1:6" ht="43.35" customHeight="1">
      <c r="A1" s="140" t="s">
        <v>103</v>
      </c>
      <c r="B1" s="141"/>
      <c r="C1" s="141"/>
      <c r="D1" s="141"/>
      <c r="E1" s="141"/>
      <c r="F1" s="141"/>
    </row>
    <row r="2" spans="1:6" ht="113.1" customHeight="1">
      <c r="A2" s="142" t="s">
        <v>104</v>
      </c>
      <c r="B2" s="143"/>
      <c r="C2" s="143"/>
      <c r="D2" s="143"/>
      <c r="E2" s="143"/>
      <c r="F2" s="143"/>
    </row>
    <row r="3" spans="1:6" ht="50.1" customHeight="1">
      <c r="A3" s="112" t="s">
        <v>2</v>
      </c>
      <c r="B3" s="112"/>
      <c r="C3" s="112"/>
      <c r="D3" s="112"/>
      <c r="E3" s="112"/>
      <c r="F3" s="112"/>
    </row>
    <row r="4" spans="1:6" ht="32.1" customHeight="1">
      <c r="A4" s="95"/>
      <c r="B4" s="96" t="s">
        <v>3</v>
      </c>
      <c r="C4" s="176" t="s">
        <v>127</v>
      </c>
      <c r="D4" s="177"/>
      <c r="E4" s="177"/>
      <c r="F4" s="177"/>
    </row>
    <row r="5" spans="1:6">
      <c r="A5" s="77" t="s">
        <v>5</v>
      </c>
      <c r="B5" s="49">
        <v>12245</v>
      </c>
      <c r="C5" s="145"/>
      <c r="D5" s="145"/>
      <c r="E5" s="145"/>
      <c r="F5" s="145"/>
    </row>
    <row r="6" spans="1:6">
      <c r="A6" s="77" t="s">
        <v>6</v>
      </c>
      <c r="B6" s="49"/>
      <c r="C6" s="145"/>
      <c r="D6" s="145"/>
      <c r="E6" s="145"/>
      <c r="F6" s="145"/>
    </row>
    <row r="7" spans="1:6">
      <c r="A7" s="77" t="s">
        <v>7</v>
      </c>
      <c r="B7" s="49" t="s">
        <v>124</v>
      </c>
      <c r="C7" s="145"/>
      <c r="D7" s="145"/>
      <c r="E7" s="145"/>
      <c r="F7" s="145"/>
    </row>
    <row r="8" spans="1:6" ht="25.5">
      <c r="A8" s="77" t="s">
        <v>8</v>
      </c>
      <c r="B8" s="49"/>
      <c r="C8" s="145"/>
      <c r="D8" s="145"/>
      <c r="E8" s="145"/>
      <c r="F8" s="145"/>
    </row>
    <row r="9" spans="1:6" ht="26.1" customHeight="1">
      <c r="A9" s="77" t="s">
        <v>9</v>
      </c>
      <c r="B9" s="49"/>
      <c r="C9" s="145"/>
      <c r="D9" s="145"/>
      <c r="E9" s="145"/>
      <c r="F9" s="145"/>
    </row>
    <row r="10" spans="1:6">
      <c r="A10" s="77" t="s">
        <v>10</v>
      </c>
      <c r="B10" s="49"/>
      <c r="C10" s="145"/>
      <c r="D10" s="145"/>
      <c r="E10" s="145"/>
      <c r="F10" s="145"/>
    </row>
    <row r="11" spans="1:6">
      <c r="A11" s="77" t="s">
        <v>11</v>
      </c>
      <c r="B11" s="49"/>
      <c r="C11" s="145"/>
      <c r="D11" s="145"/>
      <c r="E11" s="145"/>
      <c r="F11" s="145"/>
    </row>
    <row r="12" spans="1:6">
      <c r="A12" s="77" t="s">
        <v>12</v>
      </c>
      <c r="B12" s="49"/>
      <c r="C12" s="145"/>
      <c r="D12" s="145"/>
      <c r="E12" s="145"/>
      <c r="F12" s="145"/>
    </row>
    <row r="13" spans="1:6">
      <c r="A13" s="77" t="s">
        <v>13</v>
      </c>
      <c r="B13" s="49"/>
      <c r="C13" s="145"/>
      <c r="D13" s="145"/>
      <c r="E13" s="145"/>
      <c r="F13" s="145"/>
    </row>
    <row r="14" spans="1:6">
      <c r="A14" s="77" t="s">
        <v>14</v>
      </c>
      <c r="B14" s="49">
        <v>3150</v>
      </c>
      <c r="C14" s="145" t="s">
        <v>125</v>
      </c>
      <c r="D14" s="145"/>
      <c r="E14" s="145"/>
      <c r="F14" s="145"/>
    </row>
    <row r="15" spans="1:6">
      <c r="A15" s="77" t="s">
        <v>14</v>
      </c>
      <c r="B15" s="49"/>
      <c r="C15" s="145"/>
      <c r="D15" s="145"/>
      <c r="E15" s="145"/>
      <c r="F15" s="145"/>
    </row>
    <row r="16" spans="1:6">
      <c r="A16" s="77" t="s">
        <v>14</v>
      </c>
      <c r="B16" s="49"/>
      <c r="C16" s="145"/>
      <c r="D16" s="145"/>
      <c r="E16" s="145"/>
      <c r="F16" s="145"/>
    </row>
    <row r="17" spans="1:6" ht="31.5">
      <c r="A17" s="29" t="s">
        <v>15</v>
      </c>
      <c r="B17" s="2">
        <f>SUM(B5:B16)</f>
        <v>15395</v>
      </c>
      <c r="C17" s="39"/>
      <c r="D17" s="30"/>
      <c r="E17" s="30"/>
      <c r="F17" s="40"/>
    </row>
    <row r="18" spans="1:6" ht="15">
      <c r="A18" s="44" t="s">
        <v>16</v>
      </c>
      <c r="B18" s="45"/>
      <c r="C18" s="41"/>
      <c r="D18" s="65"/>
      <c r="E18" s="65"/>
      <c r="F18" s="42"/>
    </row>
    <row r="19" spans="1:6">
      <c r="A19" s="77" t="s">
        <v>17</v>
      </c>
      <c r="B19" s="49"/>
      <c r="C19" s="145"/>
      <c r="D19" s="145"/>
      <c r="E19" s="145"/>
      <c r="F19" s="145"/>
    </row>
    <row r="20" spans="1:6">
      <c r="A20" s="77" t="s">
        <v>18</v>
      </c>
      <c r="B20" s="49"/>
      <c r="C20" s="145"/>
      <c r="D20" s="145"/>
      <c r="E20" s="145"/>
      <c r="F20" s="145"/>
    </row>
    <row r="21" spans="1:6">
      <c r="A21" s="18" t="s">
        <v>19</v>
      </c>
      <c r="B21" s="49"/>
      <c r="C21" s="145"/>
      <c r="D21" s="145"/>
      <c r="E21" s="145"/>
      <c r="F21" s="145"/>
    </row>
    <row r="22" spans="1:6">
      <c r="A22" s="18" t="s">
        <v>20</v>
      </c>
      <c r="B22" s="49"/>
      <c r="C22" s="145"/>
      <c r="D22" s="145"/>
      <c r="E22" s="145"/>
      <c r="F22" s="145"/>
    </row>
    <row r="23" spans="1:6" ht="15.75">
      <c r="A23" s="29" t="s">
        <v>21</v>
      </c>
      <c r="B23" s="2">
        <f>(B17-B18)+B19+B20+B21+B22</f>
        <v>15395</v>
      </c>
      <c r="C23" s="32"/>
      <c r="D23" s="30"/>
      <c r="E23" s="31"/>
      <c r="F23" s="43"/>
    </row>
    <row r="24" spans="1:6">
      <c r="A24" s="32"/>
      <c r="B24" s="47"/>
      <c r="C24" s="31"/>
      <c r="D24" s="90"/>
      <c r="E24" s="31"/>
      <c r="F24" s="43"/>
    </row>
    <row r="25" spans="1:6" ht="32.1" customHeight="1">
      <c r="A25" s="48"/>
      <c r="B25" s="74" t="s">
        <v>3</v>
      </c>
      <c r="C25" s="144" t="s">
        <v>4</v>
      </c>
      <c r="D25" s="144"/>
      <c r="E25" s="144"/>
      <c r="F25" s="144"/>
    </row>
    <row r="26" spans="1:6" ht="15.75">
      <c r="A26" s="29" t="s">
        <v>22</v>
      </c>
      <c r="B26" s="50"/>
      <c r="C26" s="199"/>
      <c r="D26" s="200"/>
      <c r="E26" s="200"/>
      <c r="F26" s="200"/>
    </row>
    <row r="27" spans="1:6" ht="23.25" customHeight="1">
      <c r="A27" s="88"/>
      <c r="B27" s="30"/>
      <c r="C27" s="89"/>
      <c r="D27" s="147"/>
      <c r="E27" s="147"/>
      <c r="F27" s="147"/>
    </row>
    <row r="28" spans="1:6" ht="50.85" customHeight="1">
      <c r="A28" s="112" t="s">
        <v>105</v>
      </c>
      <c r="B28" s="112"/>
      <c r="C28" s="112"/>
      <c r="D28" s="112"/>
      <c r="E28" s="112"/>
      <c r="F28" s="112"/>
    </row>
    <row r="29" spans="1:6" ht="25.5">
      <c r="A29" s="77" t="s">
        <v>106</v>
      </c>
      <c r="B29" s="145" t="s">
        <v>126</v>
      </c>
      <c r="C29" s="145"/>
      <c r="D29" s="145"/>
      <c r="E29" s="145"/>
      <c r="F29" s="145"/>
    </row>
    <row r="30" spans="1:6" ht="15" customHeight="1">
      <c r="A30" s="1"/>
      <c r="B30" s="1"/>
      <c r="C30" s="1"/>
      <c r="D30" s="178"/>
      <c r="E30" s="178"/>
      <c r="F30" s="178"/>
    </row>
    <row r="31" spans="1:6" ht="33.6" customHeight="1">
      <c r="A31" s="77" t="s">
        <v>107</v>
      </c>
      <c r="B31" s="145"/>
      <c r="C31" s="145"/>
      <c r="D31" s="145"/>
      <c r="E31" s="145"/>
      <c r="F31" s="145"/>
    </row>
    <row r="32" spans="1:6" ht="15" customHeight="1">
      <c r="A32" s="1"/>
      <c r="B32" s="1"/>
      <c r="C32" s="1"/>
      <c r="D32" s="178"/>
      <c r="E32" s="178"/>
      <c r="F32" s="178"/>
    </row>
    <row r="33" spans="1:6" s="37" customFormat="1" ht="33.6" customHeight="1">
      <c r="A33" s="108" t="s">
        <v>108</v>
      </c>
      <c r="B33" s="109"/>
      <c r="C33" s="109"/>
      <c r="D33" s="109"/>
      <c r="E33" s="109"/>
      <c r="F33" s="109"/>
    </row>
    <row r="34" spans="1:6">
      <c r="A34" s="191" t="s">
        <v>109</v>
      </c>
      <c r="B34" s="191"/>
      <c r="C34" s="161"/>
      <c r="D34" s="161"/>
      <c r="E34" s="161"/>
      <c r="F34" s="161"/>
    </row>
    <row r="35" spans="1:6">
      <c r="A35" s="191" t="s">
        <v>110</v>
      </c>
      <c r="B35" s="191"/>
      <c r="C35" s="161">
        <v>13500</v>
      </c>
      <c r="D35" s="161"/>
      <c r="E35" s="161"/>
      <c r="F35" s="161"/>
    </row>
    <row r="36" spans="1:6">
      <c r="A36" s="191" t="s">
        <v>110</v>
      </c>
      <c r="B36" s="191"/>
      <c r="C36" s="161"/>
      <c r="D36" s="161"/>
      <c r="E36" s="161"/>
      <c r="F36" s="161"/>
    </row>
    <row r="37" spans="1:6" ht="15">
      <c r="A37" s="162" t="s">
        <v>111</v>
      </c>
      <c r="B37" s="162"/>
      <c r="C37" s="192">
        <v>19800</v>
      </c>
      <c r="D37" s="192"/>
      <c r="E37" s="80"/>
      <c r="F37" s="80"/>
    </row>
    <row r="38" spans="1:6" ht="15">
      <c r="A38" s="116" t="s">
        <v>16</v>
      </c>
      <c r="B38" s="116"/>
      <c r="C38" s="117"/>
      <c r="D38" s="117"/>
      <c r="E38" s="117"/>
      <c r="F38" s="117"/>
    </row>
    <row r="39" spans="1:6" ht="17.100000000000001" customHeight="1">
      <c r="A39" s="162" t="s">
        <v>112</v>
      </c>
      <c r="B39" s="162"/>
      <c r="C39" s="193">
        <f>C37-C38</f>
        <v>19800</v>
      </c>
      <c r="D39" s="193"/>
      <c r="E39" s="80"/>
      <c r="F39" s="80"/>
    </row>
    <row r="40" spans="1:6" ht="15" customHeight="1">
      <c r="A40" s="72"/>
      <c r="B40" s="98"/>
      <c r="C40" s="72"/>
      <c r="D40" s="72"/>
      <c r="E40" s="80"/>
      <c r="F40" s="80"/>
    </row>
    <row r="41" spans="1:6" ht="24.75" customHeight="1">
      <c r="A41" s="195" t="s">
        <v>113</v>
      </c>
      <c r="B41" s="195"/>
      <c r="C41" s="195"/>
      <c r="D41" s="195"/>
      <c r="E41" s="195"/>
      <c r="F41" s="195"/>
    </row>
    <row r="42" spans="1:6" ht="56.25" customHeight="1">
      <c r="A42" s="53"/>
      <c r="B42" s="77" t="s">
        <v>49</v>
      </c>
      <c r="C42" s="9" t="s">
        <v>114</v>
      </c>
      <c r="D42" s="77" t="s">
        <v>115</v>
      </c>
      <c r="E42" s="182" t="s">
        <v>87</v>
      </c>
      <c r="F42" s="196"/>
    </row>
    <row r="43" spans="1:6" ht="13.35" customHeight="1">
      <c r="A43" s="8" t="s">
        <v>54</v>
      </c>
      <c r="B43" s="7">
        <v>0</v>
      </c>
      <c r="C43" s="49">
        <f>C37*1</f>
        <v>19800</v>
      </c>
      <c r="D43" s="49"/>
      <c r="E43" s="197"/>
      <c r="F43" s="198"/>
    </row>
    <row r="44" spans="1:6" ht="13.35" customHeight="1">
      <c r="A44" s="8" t="s">
        <v>55</v>
      </c>
      <c r="B44" s="7">
        <v>0</v>
      </c>
      <c r="C44" s="49">
        <f>C43</f>
        <v>19800</v>
      </c>
      <c r="D44" s="49"/>
      <c r="E44" s="197"/>
      <c r="F44" s="198"/>
    </row>
    <row r="45" spans="1:6" ht="13.35" customHeight="1">
      <c r="A45" s="8" t="s">
        <v>56</v>
      </c>
      <c r="B45" s="7">
        <v>0</v>
      </c>
      <c r="C45" s="49">
        <f>C44</f>
        <v>19800</v>
      </c>
      <c r="D45" s="49"/>
      <c r="E45" s="197"/>
      <c r="F45" s="198"/>
    </row>
    <row r="46" spans="1:6" ht="13.35" customHeight="1">
      <c r="A46" s="8" t="s">
        <v>57</v>
      </c>
      <c r="B46" s="7">
        <v>7.0000000000000007E-2</v>
      </c>
      <c r="C46" s="49">
        <f>C45*1.07</f>
        <v>21186</v>
      </c>
      <c r="D46" s="49"/>
      <c r="E46" s="197"/>
      <c r="F46" s="198"/>
    </row>
    <row r="47" spans="1:6" ht="13.35" customHeight="1">
      <c r="A47" s="8" t="s">
        <v>58</v>
      </c>
      <c r="B47" s="7">
        <v>0</v>
      </c>
      <c r="C47" s="49">
        <f>C46</f>
        <v>21186</v>
      </c>
      <c r="D47" s="49"/>
      <c r="E47" s="197"/>
      <c r="F47" s="198"/>
    </row>
    <row r="48" spans="1:6" ht="13.35" customHeight="1">
      <c r="A48" s="8" t="s">
        <v>59</v>
      </c>
      <c r="B48" s="7">
        <v>0</v>
      </c>
      <c r="C48" s="49">
        <f>C47</f>
        <v>21186</v>
      </c>
      <c r="D48" s="49"/>
      <c r="E48" s="197"/>
      <c r="F48" s="198"/>
    </row>
    <row r="49" spans="1:6" ht="13.35" customHeight="1">
      <c r="A49" s="8" t="s">
        <v>60</v>
      </c>
      <c r="B49" s="7">
        <v>0</v>
      </c>
      <c r="C49" s="49">
        <f>C48</f>
        <v>21186</v>
      </c>
      <c r="D49" s="49"/>
      <c r="E49" s="197"/>
      <c r="F49" s="198"/>
    </row>
    <row r="50" spans="1:6" ht="13.35" customHeight="1">
      <c r="A50" s="8" t="s">
        <v>61</v>
      </c>
      <c r="B50" s="7">
        <v>7.0000000000000007E-2</v>
      </c>
      <c r="C50" s="49">
        <f>C49*1.07</f>
        <v>22669.02</v>
      </c>
      <c r="D50" s="49"/>
      <c r="E50" s="197"/>
      <c r="F50" s="198"/>
    </row>
    <row r="51" spans="1:6" ht="13.35" customHeight="1">
      <c r="A51" s="8" t="s">
        <v>62</v>
      </c>
      <c r="B51" s="7">
        <v>0</v>
      </c>
      <c r="C51" s="49">
        <f>C50</f>
        <v>22669.02</v>
      </c>
      <c r="D51" s="49"/>
      <c r="E51" s="197"/>
      <c r="F51" s="198"/>
    </row>
    <row r="52" spans="1:6" ht="29.85" customHeight="1">
      <c r="A52" s="76" t="s">
        <v>116</v>
      </c>
      <c r="B52" s="164">
        <f>(SUM(C43:C51))+C39+(SUM(D43:D51))</f>
        <v>209282.03999999998</v>
      </c>
      <c r="C52" s="164"/>
      <c r="D52" s="125"/>
      <c r="E52" s="80"/>
      <c r="F52" s="80"/>
    </row>
    <row r="53" spans="1:6" ht="15" customHeight="1">
      <c r="A53" s="3"/>
      <c r="B53" s="14"/>
      <c r="C53" s="14"/>
      <c r="D53" s="75"/>
      <c r="E53" s="80"/>
      <c r="F53" s="80"/>
    </row>
    <row r="54" spans="1:6" ht="33" customHeight="1">
      <c r="A54" s="167" t="s">
        <v>97</v>
      </c>
      <c r="B54" s="168"/>
      <c r="C54" s="168"/>
      <c r="D54" s="168"/>
      <c r="E54" s="168"/>
      <c r="F54" s="168"/>
    </row>
    <row r="55" spans="1:6">
      <c r="A55" s="73"/>
      <c r="B55" s="54" t="s">
        <v>30</v>
      </c>
      <c r="C55" s="165" t="s">
        <v>31</v>
      </c>
      <c r="D55" s="166"/>
      <c r="E55" s="166"/>
      <c r="F55" s="166"/>
    </row>
    <row r="56" spans="1:6" ht="25.5">
      <c r="A56" s="18" t="s">
        <v>32</v>
      </c>
      <c r="B56" s="13"/>
      <c r="C56" s="99"/>
      <c r="D56" s="99"/>
      <c r="E56" s="99"/>
      <c r="F56" s="99"/>
    </row>
    <row r="57" spans="1:6" ht="12" customHeight="1">
      <c r="A57" s="18" t="s">
        <v>33</v>
      </c>
      <c r="B57" s="13"/>
      <c r="C57" s="99"/>
      <c r="D57" s="99"/>
      <c r="E57" s="99"/>
      <c r="F57" s="99"/>
    </row>
    <row r="58" spans="1:6" ht="25.5">
      <c r="A58" s="18" t="s">
        <v>34</v>
      </c>
      <c r="B58" s="13"/>
      <c r="C58" s="99"/>
      <c r="D58" s="99"/>
      <c r="E58" s="99"/>
      <c r="F58" s="99"/>
    </row>
    <row r="59" spans="1:6">
      <c r="A59" s="18" t="s">
        <v>35</v>
      </c>
      <c r="B59" s="13"/>
      <c r="C59" s="99"/>
      <c r="D59" s="99"/>
      <c r="E59" s="99"/>
      <c r="F59" s="99"/>
    </row>
    <row r="60" spans="1:6">
      <c r="A60" s="18" t="s">
        <v>35</v>
      </c>
      <c r="B60" s="13"/>
      <c r="C60" s="99"/>
      <c r="D60" s="99"/>
      <c r="E60" s="99"/>
      <c r="F60" s="99"/>
    </row>
    <row r="61" spans="1:6">
      <c r="A61" s="18" t="s">
        <v>35</v>
      </c>
      <c r="B61" s="13"/>
      <c r="C61" s="99"/>
      <c r="D61" s="99"/>
      <c r="E61" s="99"/>
      <c r="F61" s="99"/>
    </row>
    <row r="62" spans="1:6">
      <c r="A62" s="18" t="s">
        <v>35</v>
      </c>
      <c r="B62" s="13"/>
      <c r="C62" s="99"/>
      <c r="D62" s="99"/>
      <c r="E62" s="99"/>
      <c r="F62" s="99"/>
    </row>
    <row r="63" spans="1:6">
      <c r="A63" s="18" t="s">
        <v>35</v>
      </c>
      <c r="B63" s="13"/>
      <c r="C63" s="99"/>
      <c r="D63" s="99"/>
      <c r="E63" s="99"/>
      <c r="F63" s="99"/>
    </row>
    <row r="64" spans="1:6" ht="20.25" customHeight="1">
      <c r="A64" s="26"/>
      <c r="B64" s="27"/>
      <c r="C64" s="28"/>
      <c r="D64" s="28"/>
      <c r="E64" s="28"/>
      <c r="F64" s="28"/>
    </row>
    <row r="65" spans="1:6" ht="51" customHeight="1">
      <c r="A65" s="112" t="s">
        <v>117</v>
      </c>
      <c r="B65" s="112"/>
      <c r="C65" s="112"/>
      <c r="D65" s="112"/>
      <c r="E65" s="112"/>
      <c r="F65" s="112"/>
    </row>
    <row r="66" spans="1:6" ht="49.35" customHeight="1">
      <c r="A66" s="91" t="s">
        <v>118</v>
      </c>
      <c r="B66" s="201"/>
      <c r="C66" s="202"/>
      <c r="D66" s="202"/>
      <c r="E66" s="202"/>
      <c r="F66" s="202"/>
    </row>
    <row r="67" spans="1:6" ht="15" customHeight="1">
      <c r="A67" s="35"/>
      <c r="B67" s="82"/>
      <c r="C67" s="82"/>
      <c r="D67" s="194"/>
      <c r="E67" s="194"/>
      <c r="F67" s="194"/>
    </row>
    <row r="68" spans="1:6" s="37" customFormat="1" ht="54.6" customHeight="1">
      <c r="A68" s="108" t="s">
        <v>119</v>
      </c>
      <c r="B68" s="109"/>
      <c r="C68" s="109"/>
      <c r="D68" s="109"/>
      <c r="E68" s="109"/>
      <c r="F68" s="109"/>
    </row>
    <row r="69" spans="1:6" ht="13.35" customHeight="1">
      <c r="A69" s="102" t="s">
        <v>40</v>
      </c>
      <c r="B69" s="103"/>
      <c r="C69" s="161"/>
      <c r="D69" s="161"/>
      <c r="E69" s="161"/>
      <c r="F69" s="161"/>
    </row>
    <row r="70" spans="1:6" ht="13.35" customHeight="1">
      <c r="A70" s="102" t="s">
        <v>41</v>
      </c>
      <c r="B70" s="103"/>
      <c r="C70" s="161"/>
      <c r="D70" s="161"/>
      <c r="E70" s="161"/>
      <c r="F70" s="161"/>
    </row>
    <row r="71" spans="1:6" ht="13.35" customHeight="1">
      <c r="A71" s="102" t="s">
        <v>42</v>
      </c>
      <c r="B71" s="103"/>
      <c r="C71" s="161"/>
      <c r="D71" s="161"/>
      <c r="E71" s="161"/>
      <c r="F71" s="161"/>
    </row>
    <row r="72" spans="1:6" ht="13.35" customHeight="1">
      <c r="A72" s="102" t="s">
        <v>43</v>
      </c>
      <c r="B72" s="103"/>
      <c r="C72" s="161">
        <v>1790</v>
      </c>
      <c r="D72" s="161"/>
      <c r="E72" s="161"/>
      <c r="F72" s="161"/>
    </row>
    <row r="73" spans="1:6" ht="13.35" customHeight="1">
      <c r="A73" s="123" t="s">
        <v>44</v>
      </c>
      <c r="B73" s="124"/>
      <c r="C73" s="161"/>
      <c r="D73" s="161"/>
      <c r="E73" s="161"/>
      <c r="F73" s="161"/>
    </row>
    <row r="74" spans="1:6" ht="13.35" customHeight="1">
      <c r="A74" s="123" t="s">
        <v>45</v>
      </c>
      <c r="B74" s="124"/>
      <c r="C74" s="161"/>
      <c r="D74" s="161"/>
      <c r="E74" s="161"/>
      <c r="F74" s="161"/>
    </row>
    <row r="75" spans="1:6" ht="13.35" customHeight="1">
      <c r="A75" s="113" t="s">
        <v>46</v>
      </c>
      <c r="B75" s="114"/>
      <c r="C75" s="115">
        <f>C69+C70+C71+C72+C73+C74</f>
        <v>1790</v>
      </c>
      <c r="D75" s="115"/>
      <c r="E75" s="80"/>
      <c r="F75" s="80"/>
    </row>
    <row r="76" spans="1:6" ht="13.35" customHeight="1">
      <c r="A76" s="116" t="s">
        <v>16</v>
      </c>
      <c r="B76" s="116"/>
      <c r="C76" s="117"/>
      <c r="D76" s="117"/>
      <c r="E76" s="80"/>
      <c r="F76" s="80"/>
    </row>
    <row r="77" spans="1:6" ht="13.35" customHeight="1">
      <c r="A77" s="113" t="s">
        <v>47</v>
      </c>
      <c r="B77" s="114"/>
      <c r="C77" s="115">
        <f>C75-C76</f>
        <v>1790</v>
      </c>
      <c r="D77" s="115"/>
      <c r="E77" s="80"/>
      <c r="F77" s="80"/>
    </row>
    <row r="78" spans="1:6" ht="15" customHeight="1">
      <c r="A78" s="118"/>
      <c r="B78" s="119"/>
      <c r="C78" s="51"/>
      <c r="D78" s="51"/>
      <c r="E78" s="80"/>
      <c r="F78" s="80"/>
    </row>
    <row r="79" spans="1:6" ht="24.75" customHeight="1">
      <c r="A79" s="121" t="s">
        <v>99</v>
      </c>
      <c r="B79" s="122"/>
      <c r="C79" s="122"/>
      <c r="D79" s="122"/>
      <c r="E79" s="122"/>
      <c r="F79" s="122"/>
    </row>
    <row r="80" spans="1:6" ht="53.1" customHeight="1">
      <c r="A80" s="46"/>
      <c r="B80" s="77" t="s">
        <v>49</v>
      </c>
      <c r="C80" s="9" t="s">
        <v>50</v>
      </c>
      <c r="D80" s="77" t="s">
        <v>51</v>
      </c>
      <c r="E80" s="9" t="s">
        <v>52</v>
      </c>
      <c r="F80" s="9" t="s">
        <v>53</v>
      </c>
    </row>
    <row r="81" spans="1:6">
      <c r="A81" s="8" t="s">
        <v>54</v>
      </c>
      <c r="B81" s="7">
        <v>0.03</v>
      </c>
      <c r="C81" s="49">
        <f>1790*1.03</f>
        <v>1843.7</v>
      </c>
      <c r="D81" s="52"/>
      <c r="E81" s="68"/>
      <c r="F81" s="68"/>
    </row>
    <row r="82" spans="1:6">
      <c r="A82" s="8" t="s">
        <v>55</v>
      </c>
      <c r="B82" s="7">
        <v>0.03</v>
      </c>
      <c r="C82" s="49">
        <f>C81*1.03</f>
        <v>1899.0110000000002</v>
      </c>
      <c r="D82" s="52"/>
      <c r="E82" s="68"/>
      <c r="F82" s="68"/>
    </row>
    <row r="83" spans="1:6">
      <c r="A83" s="8" t="s">
        <v>56</v>
      </c>
      <c r="B83" s="7">
        <v>0.03</v>
      </c>
      <c r="C83" s="49">
        <f>C82*1.03</f>
        <v>1955.9813300000003</v>
      </c>
      <c r="D83" s="52"/>
      <c r="E83" s="68"/>
      <c r="F83" s="68"/>
    </row>
    <row r="84" spans="1:6">
      <c r="A84" s="8" t="s">
        <v>57</v>
      </c>
      <c r="B84" s="7">
        <v>0.03</v>
      </c>
      <c r="C84" s="49">
        <f t="shared" ref="C84:C89" si="0">C83*1.03</f>
        <v>2014.6607699000003</v>
      </c>
      <c r="D84" s="52"/>
      <c r="E84" s="68"/>
      <c r="F84" s="68"/>
    </row>
    <row r="85" spans="1:6">
      <c r="A85" s="8" t="s">
        <v>58</v>
      </c>
      <c r="B85" s="7">
        <v>0.03</v>
      </c>
      <c r="C85" s="49">
        <f t="shared" si="0"/>
        <v>2075.1005929970006</v>
      </c>
      <c r="D85" s="52"/>
      <c r="E85" s="68"/>
      <c r="F85" s="68"/>
    </row>
    <row r="86" spans="1:6">
      <c r="A86" s="8" t="s">
        <v>59</v>
      </c>
      <c r="B86" s="7">
        <v>0.03</v>
      </c>
      <c r="C86" s="49">
        <f t="shared" si="0"/>
        <v>2137.3536107869108</v>
      </c>
      <c r="D86" s="52"/>
      <c r="E86" s="68"/>
      <c r="F86" s="68"/>
    </row>
    <row r="87" spans="1:6">
      <c r="A87" s="8" t="s">
        <v>60</v>
      </c>
      <c r="B87" s="7">
        <v>0.03</v>
      </c>
      <c r="C87" s="49">
        <f t="shared" si="0"/>
        <v>2201.4742191105183</v>
      </c>
      <c r="D87" s="52"/>
      <c r="E87" s="68"/>
      <c r="F87" s="68"/>
    </row>
    <row r="88" spans="1:6">
      <c r="A88" s="8" t="s">
        <v>61</v>
      </c>
      <c r="B88" s="7">
        <v>0.03</v>
      </c>
      <c r="C88" s="49">
        <f t="shared" si="0"/>
        <v>2267.5184456838338</v>
      </c>
      <c r="D88" s="52"/>
      <c r="E88" s="68"/>
      <c r="F88" s="68"/>
    </row>
    <row r="89" spans="1:6">
      <c r="A89" s="8" t="s">
        <v>62</v>
      </c>
      <c r="B89" s="7">
        <v>0.03</v>
      </c>
      <c r="C89" s="49">
        <f t="shared" si="0"/>
        <v>2335.5439990543487</v>
      </c>
      <c r="D89" s="52"/>
      <c r="E89" s="68"/>
      <c r="F89" s="68"/>
    </row>
    <row r="90" spans="1:6" ht="29.85" customHeight="1">
      <c r="A90" s="29" t="s">
        <v>63</v>
      </c>
      <c r="B90" s="120">
        <f>SUM(C81:C89,D81:D89,E81:E89,F81:F89,C77)</f>
        <v>20520.343967532612</v>
      </c>
      <c r="C90" s="120"/>
      <c r="D90" s="132"/>
      <c r="E90" s="132"/>
      <c r="F90" s="132"/>
    </row>
    <row r="91" spans="1:6" ht="21" customHeight="1">
      <c r="A91" s="92"/>
      <c r="B91" s="93"/>
      <c r="C91" s="87"/>
      <c r="D91" s="133"/>
      <c r="E91" s="133"/>
      <c r="F91" s="133"/>
    </row>
    <row r="92" spans="1:6" ht="28.35" customHeight="1">
      <c r="A92" s="112" t="s">
        <v>64</v>
      </c>
      <c r="B92" s="112"/>
      <c r="C92" s="112"/>
      <c r="D92" s="112"/>
      <c r="E92" s="112"/>
      <c r="F92" s="112"/>
    </row>
    <row r="93" spans="1:6" ht="30" customHeight="1">
      <c r="A93" s="94" t="s">
        <v>65</v>
      </c>
      <c r="B93" s="157">
        <f>B23</f>
        <v>15395</v>
      </c>
      <c r="C93" s="158"/>
      <c r="D93" s="159"/>
      <c r="E93" s="80"/>
      <c r="F93" s="80"/>
    </row>
    <row r="94" spans="1:6" ht="30" customHeight="1">
      <c r="A94" s="58" t="s">
        <v>66</v>
      </c>
      <c r="B94" s="125">
        <f>B26</f>
        <v>0</v>
      </c>
      <c r="C94" s="126"/>
      <c r="D94" s="127"/>
      <c r="E94" s="80"/>
      <c r="F94" s="80"/>
    </row>
    <row r="95" spans="1:6" ht="30" customHeight="1">
      <c r="A95" s="58" t="s">
        <v>120</v>
      </c>
      <c r="B95" s="125">
        <f>B52</f>
        <v>209282.03999999998</v>
      </c>
      <c r="C95" s="126"/>
      <c r="D95" s="127"/>
      <c r="E95" s="80"/>
      <c r="F95" s="80"/>
    </row>
    <row r="96" spans="1:6" ht="30" customHeight="1">
      <c r="A96" s="58" t="s">
        <v>121</v>
      </c>
      <c r="B96" s="125">
        <f>SUM(B56:B63)</f>
        <v>0</v>
      </c>
      <c r="C96" s="126"/>
      <c r="D96" s="127"/>
      <c r="E96" s="80"/>
      <c r="F96" s="80"/>
    </row>
    <row r="97" spans="1:6" ht="30" customHeight="1">
      <c r="A97" s="58" t="s">
        <v>122</v>
      </c>
      <c r="B97" s="125">
        <f>B90</f>
        <v>20520.343967532612</v>
      </c>
      <c r="C97" s="126"/>
      <c r="D97" s="127"/>
      <c r="E97" s="80"/>
      <c r="F97" s="80"/>
    </row>
    <row r="98" spans="1:6" ht="33" customHeight="1">
      <c r="A98" s="59" t="s">
        <v>64</v>
      </c>
      <c r="B98" s="125">
        <f>SUM(B93:D97)</f>
        <v>245197.3839675326</v>
      </c>
      <c r="C98" s="126"/>
      <c r="D98" s="127"/>
      <c r="E98" s="80"/>
      <c r="F98" s="80"/>
    </row>
    <row r="99" spans="1:6" ht="20.25" customHeight="1">
      <c r="A99" s="4"/>
      <c r="B99" s="4"/>
      <c r="C99" s="4"/>
      <c r="D99" s="4"/>
      <c r="E99" s="80"/>
      <c r="F99" s="80"/>
    </row>
    <row r="100" spans="1:6" ht="25.5" customHeight="1">
      <c r="A100" s="173" t="s">
        <v>70</v>
      </c>
      <c r="B100" s="174"/>
      <c r="C100" s="174"/>
      <c r="D100" s="175"/>
      <c r="E100" s="80"/>
      <c r="F100" s="80"/>
    </row>
    <row r="101" spans="1:6" ht="15" customHeight="1">
      <c r="A101" s="131"/>
      <c r="B101" s="132"/>
      <c r="C101" s="132"/>
      <c r="D101" s="133"/>
      <c r="E101" s="80"/>
      <c r="F101" s="80"/>
    </row>
    <row r="102" spans="1:6" s="38" customFormat="1" ht="24.6" customHeight="1">
      <c r="A102" s="134" t="s">
        <v>71</v>
      </c>
      <c r="B102" s="135"/>
      <c r="C102" s="19"/>
      <c r="D102" s="19"/>
      <c r="E102" s="81"/>
      <c r="F102" s="81"/>
    </row>
    <row r="103" spans="1:6" ht="13.35" customHeight="1">
      <c r="A103" s="77" t="s">
        <v>72</v>
      </c>
      <c r="B103" s="13"/>
      <c r="C103" s="24"/>
      <c r="D103" s="19"/>
      <c r="E103" s="80"/>
      <c r="F103" s="80"/>
    </row>
    <row r="104" spans="1:6" ht="13.35" customHeight="1">
      <c r="A104" s="77" t="s">
        <v>73</v>
      </c>
      <c r="B104" s="13"/>
      <c r="C104" s="24"/>
      <c r="D104" s="19"/>
      <c r="E104" s="80"/>
      <c r="F104" s="80"/>
    </row>
    <row r="105" spans="1:6" ht="15">
      <c r="A105" s="20" t="s">
        <v>74</v>
      </c>
      <c r="B105" s="21"/>
      <c r="C105" s="24"/>
      <c r="D105" s="19"/>
      <c r="E105" s="80"/>
      <c r="F105" s="80"/>
    </row>
    <row r="106" spans="1:6" ht="15" customHeight="1">
      <c r="A106" s="22"/>
      <c r="B106" s="23"/>
      <c r="C106" s="5"/>
      <c r="D106" s="5"/>
      <c r="E106" s="80"/>
      <c r="F106" s="80"/>
    </row>
    <row r="107" spans="1:6" ht="24.6" customHeight="1">
      <c r="A107" s="136" t="s">
        <v>75</v>
      </c>
      <c r="B107" s="137"/>
      <c r="C107" s="137"/>
      <c r="D107" s="137"/>
      <c r="E107" s="80"/>
      <c r="F107" s="80"/>
    </row>
    <row r="108" spans="1:6">
      <c r="A108" s="138" t="s">
        <v>76</v>
      </c>
      <c r="B108" s="138"/>
      <c r="C108" s="138"/>
      <c r="D108" s="15" t="s">
        <v>3</v>
      </c>
      <c r="E108" s="80"/>
      <c r="F108" s="80"/>
    </row>
    <row r="109" spans="1:6">
      <c r="A109" s="139"/>
      <c r="B109" s="139"/>
      <c r="C109" s="139"/>
      <c r="D109" s="16"/>
      <c r="E109" s="80"/>
      <c r="F109" s="80"/>
    </row>
    <row r="110" spans="1:6">
      <c r="A110" s="139"/>
      <c r="B110" s="139"/>
      <c r="C110" s="139"/>
      <c r="D110" s="16"/>
      <c r="E110" s="80"/>
      <c r="F110" s="80"/>
    </row>
    <row r="111" spans="1:6">
      <c r="A111" s="139"/>
      <c r="B111" s="139"/>
      <c r="C111" s="139"/>
      <c r="D111" s="16"/>
      <c r="E111" s="80"/>
      <c r="F111" s="80"/>
    </row>
    <row r="112" spans="1:6" ht="15" customHeight="1">
      <c r="A112" s="6"/>
      <c r="B112" s="6"/>
      <c r="C112" s="6"/>
      <c r="D112" s="6"/>
      <c r="E112" s="80"/>
      <c r="F112" s="80"/>
    </row>
    <row r="113" spans="1:6" ht="30.6" customHeight="1">
      <c r="A113" s="128" t="s">
        <v>77</v>
      </c>
      <c r="B113" s="129"/>
      <c r="C113" s="129"/>
      <c r="D113" s="129"/>
      <c r="E113" s="80"/>
      <c r="F113" s="80"/>
    </row>
    <row r="114" spans="1:6" ht="38.25">
      <c r="A114" s="73" t="s">
        <v>78</v>
      </c>
      <c r="B114" s="25" t="s">
        <v>79</v>
      </c>
      <c r="C114" s="25" t="s">
        <v>80</v>
      </c>
      <c r="D114" s="25" t="s">
        <v>81</v>
      </c>
      <c r="E114" s="80"/>
      <c r="F114" s="80"/>
    </row>
    <row r="115" spans="1:6">
      <c r="A115" s="17"/>
      <c r="B115" s="13"/>
      <c r="C115" s="56"/>
      <c r="D115" s="56"/>
      <c r="E115" s="80"/>
      <c r="F115" s="80"/>
    </row>
    <row r="116" spans="1:6">
      <c r="A116" s="17"/>
      <c r="B116" s="13"/>
      <c r="C116" s="56"/>
      <c r="D116" s="56"/>
      <c r="E116" s="80"/>
      <c r="F116" s="80"/>
    </row>
    <row r="117" spans="1:6">
      <c r="A117" s="17"/>
      <c r="B117" s="13"/>
      <c r="C117" s="56"/>
      <c r="D117" s="56"/>
      <c r="E117" s="80"/>
      <c r="F117" s="80"/>
    </row>
    <row r="127" spans="1:6">
      <c r="A127" s="10"/>
    </row>
    <row r="128" spans="1:6">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row r="137" spans="1:1">
      <c r="A137" s="10"/>
    </row>
    <row r="138" spans="1:1">
      <c r="A138" s="10"/>
    </row>
    <row r="139" spans="1:1">
      <c r="A139" s="10"/>
    </row>
    <row r="140" spans="1:1">
      <c r="A140" s="10"/>
    </row>
    <row r="141" spans="1:1">
      <c r="A141" s="10"/>
    </row>
    <row r="142" spans="1:1">
      <c r="A142" s="10"/>
    </row>
    <row r="143" spans="1:1">
      <c r="A143" s="10"/>
    </row>
    <row r="144" spans="1:1">
      <c r="A144" s="10"/>
    </row>
    <row r="145" spans="1:1">
      <c r="A145" s="10"/>
    </row>
    <row r="146" spans="1:1">
      <c r="A146" s="10"/>
    </row>
    <row r="147" spans="1:1">
      <c r="A147" s="10"/>
    </row>
    <row r="148" spans="1:1">
      <c r="A148" s="10"/>
    </row>
    <row r="149" spans="1:1">
      <c r="A149" s="10"/>
    </row>
    <row r="150" spans="1:1">
      <c r="A150" s="10"/>
    </row>
    <row r="151" spans="1:1">
      <c r="A151" s="10"/>
    </row>
    <row r="152" spans="1:1">
      <c r="A152" s="10"/>
    </row>
    <row r="153" spans="1:1">
      <c r="A153" s="10"/>
    </row>
    <row r="154" spans="1:1">
      <c r="A154" s="10"/>
    </row>
    <row r="155" spans="1:1">
      <c r="A155" s="10"/>
    </row>
    <row r="156" spans="1:1">
      <c r="A156" s="10"/>
    </row>
    <row r="157" spans="1:1">
      <c r="A157" s="10"/>
    </row>
    <row r="158" spans="1:1">
      <c r="A158" s="10"/>
    </row>
    <row r="159" spans="1:1">
      <c r="A159" s="10"/>
    </row>
    <row r="160" spans="1:1">
      <c r="A160" s="10"/>
    </row>
    <row r="161" spans="1:1">
      <c r="A161" s="10"/>
    </row>
    <row r="162" spans="1:1">
      <c r="A162" s="10"/>
    </row>
    <row r="163" spans="1:1">
      <c r="A163" s="10"/>
    </row>
    <row r="164" spans="1:1">
      <c r="A164" s="10"/>
    </row>
    <row r="165" spans="1:1">
      <c r="A165" s="10"/>
    </row>
    <row r="166" spans="1:1">
      <c r="A166" s="10"/>
    </row>
    <row r="167" spans="1:1">
      <c r="A167" s="10"/>
    </row>
    <row r="168" spans="1:1">
      <c r="A168" s="10"/>
    </row>
    <row r="169" spans="1:1">
      <c r="A169" s="10"/>
    </row>
    <row r="170" spans="1:1">
      <c r="A170" s="10"/>
    </row>
    <row r="171" spans="1:1">
      <c r="A171" s="10"/>
    </row>
    <row r="172" spans="1:1">
      <c r="A172" s="10"/>
    </row>
    <row r="173" spans="1:1">
      <c r="A173" s="10"/>
    </row>
    <row r="174" spans="1:1">
      <c r="A174" s="10"/>
    </row>
    <row r="175" spans="1:1">
      <c r="A175" s="10"/>
    </row>
    <row r="176" spans="1:1">
      <c r="A176" s="10"/>
    </row>
    <row r="177" spans="1:1">
      <c r="A177" s="10"/>
    </row>
    <row r="178" spans="1:1">
      <c r="A178" s="10"/>
    </row>
    <row r="179" spans="1:1">
      <c r="A179" s="10"/>
    </row>
    <row r="180" spans="1:1">
      <c r="A180" s="10"/>
    </row>
    <row r="181" spans="1:1">
      <c r="A181" s="10"/>
    </row>
    <row r="182" spans="1:1">
      <c r="A182" s="10"/>
    </row>
    <row r="183" spans="1:1">
      <c r="A183" s="10"/>
    </row>
    <row r="184" spans="1:1">
      <c r="A184" s="10"/>
    </row>
    <row r="185" spans="1:1">
      <c r="A185" s="10"/>
    </row>
    <row r="186" spans="1:1">
      <c r="A186" s="10"/>
    </row>
    <row r="187" spans="1:1">
      <c r="A187" s="10"/>
    </row>
    <row r="188" spans="1:1">
      <c r="A188" s="10"/>
    </row>
    <row r="189" spans="1:1">
      <c r="A189" s="10"/>
    </row>
    <row r="190" spans="1:1">
      <c r="A190" s="10"/>
    </row>
    <row r="191" spans="1:1">
      <c r="A191" s="10"/>
    </row>
    <row r="192" spans="1:1">
      <c r="A192" s="10"/>
    </row>
    <row r="193" spans="1:1">
      <c r="A193" s="10"/>
    </row>
    <row r="194" spans="1:1">
      <c r="A194" s="10"/>
    </row>
    <row r="195" spans="1:1">
      <c r="A195" s="10"/>
    </row>
    <row r="196" spans="1:1">
      <c r="A196" s="10"/>
    </row>
    <row r="197" spans="1:1">
      <c r="A197" s="10"/>
    </row>
    <row r="198" spans="1:1">
      <c r="A198" s="10"/>
    </row>
    <row r="199" spans="1:1">
      <c r="A199" s="10"/>
    </row>
    <row r="200" spans="1:1">
      <c r="A200" s="10"/>
    </row>
    <row r="201" spans="1:1">
      <c r="A201" s="10"/>
    </row>
    <row r="202" spans="1:1">
      <c r="A202" s="10"/>
    </row>
    <row r="203" spans="1:1">
      <c r="A203" s="10"/>
    </row>
    <row r="204" spans="1:1">
      <c r="A204" s="10"/>
    </row>
    <row r="205" spans="1:1">
      <c r="A205" s="10"/>
    </row>
    <row r="206" spans="1:1">
      <c r="A206" s="10"/>
    </row>
    <row r="207" spans="1:1">
      <c r="A207" s="10"/>
    </row>
    <row r="208" spans="1:1">
      <c r="A208" s="10"/>
    </row>
    <row r="209" spans="1:1">
      <c r="A209" s="10"/>
    </row>
    <row r="210" spans="1:1">
      <c r="A210" s="10"/>
    </row>
    <row r="211" spans="1:1">
      <c r="A211" s="10"/>
    </row>
    <row r="212" spans="1:1">
      <c r="A212" s="10"/>
    </row>
    <row r="213" spans="1:1">
      <c r="A213" s="10"/>
    </row>
    <row r="214" spans="1:1">
      <c r="A214" s="10"/>
    </row>
    <row r="215" spans="1:1">
      <c r="A215" s="10"/>
    </row>
    <row r="216" spans="1:1">
      <c r="A216" s="10"/>
    </row>
    <row r="217" spans="1:1">
      <c r="A217" s="10"/>
    </row>
    <row r="218" spans="1:1">
      <c r="A218" s="10"/>
    </row>
    <row r="219" spans="1:1">
      <c r="A219" s="10"/>
    </row>
    <row r="220" spans="1:1">
      <c r="A220" s="10"/>
    </row>
    <row r="221" spans="1:1">
      <c r="A221" s="10"/>
    </row>
    <row r="222" spans="1:1">
      <c r="A222" s="10"/>
    </row>
    <row r="223" spans="1:1">
      <c r="A223" s="10"/>
    </row>
    <row r="224" spans="1:1">
      <c r="A224" s="10"/>
    </row>
    <row r="225" spans="1:1">
      <c r="A225" s="10"/>
    </row>
    <row r="226" spans="1:1">
      <c r="A226" s="10"/>
    </row>
    <row r="227" spans="1:1">
      <c r="A227" s="10"/>
    </row>
    <row r="228" spans="1:1">
      <c r="A228" s="10"/>
    </row>
    <row r="229" spans="1:1">
      <c r="A229" s="10"/>
    </row>
    <row r="230" spans="1:1">
      <c r="A230" s="10"/>
    </row>
    <row r="231" spans="1:1">
      <c r="A231" s="10"/>
    </row>
    <row r="232" spans="1:1">
      <c r="A232" s="10"/>
    </row>
    <row r="233" spans="1:1">
      <c r="A233" s="10"/>
    </row>
    <row r="234" spans="1:1">
      <c r="A234" s="10"/>
    </row>
    <row r="235" spans="1:1">
      <c r="A235" s="10"/>
    </row>
    <row r="236" spans="1:1">
      <c r="A236" s="10"/>
    </row>
    <row r="237" spans="1:1">
      <c r="A237" s="10"/>
    </row>
    <row r="238" spans="1:1">
      <c r="A238" s="10"/>
    </row>
    <row r="239" spans="1:1">
      <c r="A239" s="10"/>
    </row>
    <row r="240" spans="1:1">
      <c r="A240" s="10"/>
    </row>
    <row r="241" spans="1:1">
      <c r="A241" s="10"/>
    </row>
    <row r="242" spans="1:1">
      <c r="A242" s="10"/>
    </row>
    <row r="243" spans="1:1">
      <c r="A243" s="10"/>
    </row>
    <row r="244" spans="1:1">
      <c r="A244" s="10"/>
    </row>
    <row r="245" spans="1:1">
      <c r="A245" s="10"/>
    </row>
    <row r="246" spans="1:1">
      <c r="A246" s="10"/>
    </row>
    <row r="247" spans="1:1">
      <c r="A247" s="10"/>
    </row>
    <row r="248" spans="1:1">
      <c r="A248" s="10"/>
    </row>
    <row r="249" spans="1:1">
      <c r="A249" s="10"/>
    </row>
    <row r="250" spans="1:1">
      <c r="A250" s="10"/>
    </row>
    <row r="251" spans="1:1">
      <c r="A251" s="10"/>
    </row>
    <row r="252" spans="1:1">
      <c r="A252" s="10"/>
    </row>
    <row r="253" spans="1:1">
      <c r="A253" s="10"/>
    </row>
    <row r="254" spans="1:1">
      <c r="A254" s="10"/>
    </row>
    <row r="255" spans="1:1">
      <c r="A255" s="10"/>
    </row>
    <row r="256" spans="1:1">
      <c r="A256" s="10"/>
    </row>
    <row r="257" spans="1:1">
      <c r="A257" s="10"/>
    </row>
    <row r="258" spans="1:1">
      <c r="A258" s="10"/>
    </row>
    <row r="259" spans="1:1">
      <c r="A259" s="10"/>
    </row>
    <row r="260" spans="1:1">
      <c r="A260" s="10"/>
    </row>
    <row r="263" spans="1:1">
      <c r="A263" s="10"/>
    </row>
    <row r="320" spans="1:1">
      <c r="A320" s="10"/>
    </row>
    <row r="321" spans="1:1">
      <c r="A321" s="10"/>
    </row>
  </sheetData>
  <sheetProtection formatColumns="0" formatRows="0" selectLockedCells="1"/>
  <mergeCells count="105">
    <mergeCell ref="E51:F51"/>
    <mergeCell ref="A54:F54"/>
    <mergeCell ref="C55:F55"/>
    <mergeCell ref="E44:F44"/>
    <mergeCell ref="E45:F45"/>
    <mergeCell ref="E46:F46"/>
    <mergeCell ref="E47:F47"/>
    <mergeCell ref="E48:F48"/>
    <mergeCell ref="A79:F79"/>
    <mergeCell ref="C61:F61"/>
    <mergeCell ref="C62:F62"/>
    <mergeCell ref="C63:F63"/>
    <mergeCell ref="A65:F65"/>
    <mergeCell ref="B66:F66"/>
    <mergeCell ref="C56:F56"/>
    <mergeCell ref="C57:F57"/>
    <mergeCell ref="C58:F58"/>
    <mergeCell ref="C59:F59"/>
    <mergeCell ref="C60:F60"/>
    <mergeCell ref="A73:B73"/>
    <mergeCell ref="A68:F68"/>
    <mergeCell ref="C69:F69"/>
    <mergeCell ref="C70:F70"/>
    <mergeCell ref="C71:F71"/>
    <mergeCell ref="C22:F22"/>
    <mergeCell ref="C25:F25"/>
    <mergeCell ref="C26:F26"/>
    <mergeCell ref="A28:F28"/>
    <mergeCell ref="D27:F27"/>
    <mergeCell ref="B29:F29"/>
    <mergeCell ref="D30:F30"/>
    <mergeCell ref="E49:F49"/>
    <mergeCell ref="E50:F50"/>
    <mergeCell ref="D67:F67"/>
    <mergeCell ref="C7:F7"/>
    <mergeCell ref="C8:F8"/>
    <mergeCell ref="C9:F9"/>
    <mergeCell ref="C10:F10"/>
    <mergeCell ref="C11:F11"/>
    <mergeCell ref="A2:F2"/>
    <mergeCell ref="A3:F3"/>
    <mergeCell ref="C4:F4"/>
    <mergeCell ref="C5:F5"/>
    <mergeCell ref="C6:F6"/>
    <mergeCell ref="C36:F36"/>
    <mergeCell ref="C38:F38"/>
    <mergeCell ref="A41:F41"/>
    <mergeCell ref="E42:F42"/>
    <mergeCell ref="E43:F43"/>
    <mergeCell ref="C12:F12"/>
    <mergeCell ref="C13:F13"/>
    <mergeCell ref="C14:F14"/>
    <mergeCell ref="C15:F15"/>
    <mergeCell ref="C16:F16"/>
    <mergeCell ref="C19:F19"/>
    <mergeCell ref="C20:F20"/>
    <mergeCell ref="C21:F21"/>
    <mergeCell ref="A1:F1"/>
    <mergeCell ref="A101:D101"/>
    <mergeCell ref="A100:D100"/>
    <mergeCell ref="B97:D97"/>
    <mergeCell ref="B98:D98"/>
    <mergeCell ref="A35:B35"/>
    <mergeCell ref="B93:D93"/>
    <mergeCell ref="B94:D94"/>
    <mergeCell ref="B95:D95"/>
    <mergeCell ref="B96:D96"/>
    <mergeCell ref="B90:C90"/>
    <mergeCell ref="B31:F31"/>
    <mergeCell ref="D32:F32"/>
    <mergeCell ref="A33:F33"/>
    <mergeCell ref="A34:B34"/>
    <mergeCell ref="A36:B36"/>
    <mergeCell ref="A37:B37"/>
    <mergeCell ref="A38:B38"/>
    <mergeCell ref="A39:B39"/>
    <mergeCell ref="C37:D37"/>
    <mergeCell ref="C39:D39"/>
    <mergeCell ref="B52:D52"/>
    <mergeCell ref="C34:F34"/>
    <mergeCell ref="C35:F35"/>
    <mergeCell ref="A102:B102"/>
    <mergeCell ref="A113:D113"/>
    <mergeCell ref="A107:D107"/>
    <mergeCell ref="A109:C109"/>
    <mergeCell ref="A110:C110"/>
    <mergeCell ref="A111:C111"/>
    <mergeCell ref="A108:C108"/>
    <mergeCell ref="A75:B75"/>
    <mergeCell ref="A69:B69"/>
    <mergeCell ref="A70:B70"/>
    <mergeCell ref="A71:B71"/>
    <mergeCell ref="A72:B72"/>
    <mergeCell ref="A77:B77"/>
    <mergeCell ref="C77:D77"/>
    <mergeCell ref="A76:B76"/>
    <mergeCell ref="A74:B74"/>
    <mergeCell ref="D90:F91"/>
    <mergeCell ref="A92:F92"/>
    <mergeCell ref="C72:F72"/>
    <mergeCell ref="C73:F73"/>
    <mergeCell ref="C74:F74"/>
    <mergeCell ref="A78:B78"/>
    <mergeCell ref="C76:D76"/>
    <mergeCell ref="C75:D75"/>
  </mergeCells>
  <pageMargins left="0.7" right="0.7" top="1.2" bottom="0.75" header="0.05" footer="0.3"/>
  <pageSetup scale="52" fitToHeight="0" orientation="portrait" r:id="rId1"/>
  <headerFooter alignWithMargins="0">
    <oddHeader>&amp;C&amp;G</oddHeader>
    <oddFooter>&amp;L&amp;"Arial,Regular"Attachment C - Cost Worksheet&amp;C&amp;"Arial,Regular"Page &amp;P of &amp;N&amp;R&amp;"Arial,Regular"Last Updated: February 2, 2025</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62234e9-707d-4976-ae98-fc9ea0064d48">
      <Terms xmlns="http://schemas.microsoft.com/office/infopath/2007/PartnerControls"/>
    </lcf76f155ced4ddcb4097134ff3c332f>
    <TaxCatchAll xmlns="1fa9f8da-0590-4890-8433-52c54d845c83" xsi:nil="true"/>
    <_dlc_DocId xmlns="1fa9f8da-0590-4890-8433-52c54d845c83">NDUFF24VJJA3-1482804464-10970</_dlc_DocId>
    <_dlc_DocIdUrl xmlns="1fa9f8da-0590-4890-8433-52c54d845c83">
      <Url>https://bsasoftware1.sharepoint.com/sites/rfp/_layouts/15/DocIdRedir.aspx?ID=NDUFF24VJJA3-1482804464-10970</Url>
      <Description>NDUFF24VJJA3-1482804464-10970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3EBC4DEB22414141A138D902B34AF7AF" ma:contentTypeVersion="15" ma:contentTypeDescription="Create a new document." ma:contentTypeScope="" ma:versionID="59a254a03ddbcbdbfd888d0071f030ab">
  <xsd:schema xmlns:xsd="http://www.w3.org/2001/XMLSchema" xmlns:xs="http://www.w3.org/2001/XMLSchema" xmlns:p="http://schemas.microsoft.com/office/2006/metadata/properties" xmlns:ns2="1fa9f8da-0590-4890-8433-52c54d845c83" xmlns:ns3="762234e9-707d-4976-ae98-fc9ea0064d48" targetNamespace="http://schemas.microsoft.com/office/2006/metadata/properties" ma:root="true" ma:fieldsID="e34bd0e3ba0f062b42b57190029b91b7" ns2:_="" ns3:_="">
    <xsd:import namespace="1fa9f8da-0590-4890-8433-52c54d845c83"/>
    <xsd:import namespace="762234e9-707d-4976-ae98-fc9ea0064d4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2:SharedWithUsers" minOccurs="0"/>
                <xsd:element ref="ns2:SharedWithDetail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a9f8da-0590-4890-8433-52c54d845c8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3b2c48fa-152e-4d12-8a4a-857369f3d3b5}" ma:internalName="TaxCatchAll" ma:showField="CatchAllData" ma:web="1fa9f8da-0590-4890-8433-52c54d845c8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62234e9-707d-4976-ae98-fc9ea0064d4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e6c398e-3a8e-4192-ac45-c3b8200b7169"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5A876E-EC2D-4EE5-A881-C186F0222D42}">
  <ds:schemaRefs>
    <ds:schemaRef ds:uri="http://schemas.microsoft.com/sharepoint/v3/contenttype/forms"/>
  </ds:schemaRefs>
</ds:datastoreItem>
</file>

<file path=customXml/itemProps2.xml><?xml version="1.0" encoding="utf-8"?>
<ds:datastoreItem xmlns:ds="http://schemas.openxmlformats.org/officeDocument/2006/customXml" ds:itemID="{2F210AB5-1EE9-4C86-AE73-3D5D0AAABF1F}">
  <ds:schemaRefs>
    <ds:schemaRef ds:uri="http://purl.org/dc/terms/"/>
    <ds:schemaRef ds:uri="1fa9f8da-0590-4890-8433-52c54d845c83"/>
    <ds:schemaRef ds:uri="http://purl.org/dc/elements/1.1/"/>
    <ds:schemaRef ds:uri="http://www.w3.org/XML/1998/namespac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762234e9-707d-4976-ae98-fc9ea0064d48"/>
  </ds:schemaRefs>
</ds:datastoreItem>
</file>

<file path=customXml/itemProps3.xml><?xml version="1.0" encoding="utf-8"?>
<ds:datastoreItem xmlns:ds="http://schemas.openxmlformats.org/officeDocument/2006/customXml" ds:itemID="{2E162A0F-7D33-45B0-BEDF-7474755C4644}">
  <ds:schemaRefs>
    <ds:schemaRef ds:uri="http://schemas.microsoft.com/sharepoint/events"/>
  </ds:schemaRefs>
</ds:datastoreItem>
</file>

<file path=customXml/itemProps4.xml><?xml version="1.0" encoding="utf-8"?>
<ds:datastoreItem xmlns:ds="http://schemas.openxmlformats.org/officeDocument/2006/customXml" ds:itemID="{41EEBE2E-79D0-4809-9394-3E14AEFE28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a9f8da-0590-4890-8433-52c54d845c83"/>
    <ds:schemaRef ds:uri="762234e9-707d-4976-ae98-fc9ea0064d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City Hosted Cost Worksheet</vt:lpstr>
      <vt:lpstr>Vendor Hosted Cost Worksheet</vt:lpstr>
      <vt:lpstr>Subscription Cost Worksheet</vt:lpstr>
      <vt:lpstr>'City Hosted Cost Worksheet'!Print_Area</vt:lpstr>
      <vt:lpstr>'Subscription Cost Worksheet'!Print_Area</vt:lpstr>
      <vt:lpstr>'City Hosted Cost Worksheet'!Print_Titles</vt:lpstr>
      <vt:lpstr>'Subscription Cost Worksheet'!Print_Titles</vt:lpstr>
      <vt:lpstr>'Vendor Hosted Cost Worksheet'!Print_Titles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2019-04-17T18:50:10Z</dcterms:created>
  <dcterms:modified xsi:type="dcterms:W3CDTF">2025-04-09T17:55:26Z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0x0101003EBC4DEB22414141A138D902B34AF7AF</vt:lpwstr>
  </property>
  <property fmtid="{D5CDD505-2E9C-101B-9397-08002B2CF9AE}" pid="3" name="MediaServiceImageTags">
    <vt:lpwstr/>
  </property>
  <property fmtid="{D5CDD505-2E9C-101B-9397-08002B2CF9AE}" pid="4" name="_dlc_DocIdItemGuid">
    <vt:lpwstr>788e45cc-f4ed-4075-b7b4-da032ade86a0</vt:lpwstr>
  </property>
</Properties>
</file>