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showInkAnnotation="0" codeName="ThisWorkbook" defaultThemeVersion="124226"/>
  <xr:revisionPtr revIDLastSave="0" documentId="8_{AB28E0A1-D9AD-4321-BA7B-CDF86FAA3713}" xr6:coauthVersionLast="47" xr6:coauthVersionMax="47" xr10:uidLastSave="{00000000-0000-0000-0000-000000000000}"/>
  <bookViews>
    <workbookView xWindow="28680" yWindow="-120" windowWidth="29040" windowHeight="15720" tabRatio="901" activeTab="2" xr2:uid="{00000000-000D-0000-FFFF-FFFF00000000}"/>
  </bookViews>
  <sheets>
    <sheet name="City Hosted Cost Worksheet" sheetId="134" r:id="rId1"/>
    <sheet name="Vendor Hosted Cost Worksheet" sheetId="133" r:id="rId2"/>
    <sheet name="Subscription Cost Worksheet" sheetId="132" r:id="rId3"/>
  </sheets>
  <definedNames>
    <definedName name="_xlnm.Print_Area" localSheetId="0">'City Hosted Cost Worksheet'!$A$1:$F$104</definedName>
    <definedName name="_xlnm.Print_Area" localSheetId="2">'Subscription Cost Worksheet'!$A$1:$F$119</definedName>
    <definedName name="_xlnm.Print_Titles" localSheetId="0">'City Hosted Cost Worksheet'!$1:$2</definedName>
    <definedName name="_xlnm.Print_Titles" localSheetId="2">'Subscription Cost Worksheet'!$1:$2</definedName>
    <definedName name="_xlnm.Print_Titles" localSheetId="1">'Vendor Hosted Cost Worksheet'!$1:$2</definedName>
    <definedName name="totalm" localSheetId="0">#REF!</definedName>
    <definedName name="totalm" localSheetId="2">#REF!</definedName>
    <definedName name="totalm" localSheetId="1">#REF!</definedName>
    <definedName name="totalm">#REF!</definedName>
    <definedName name="Z_077D3419_1C3D_4A96_85D7_F46B268B8AD7_.wvu.PrintArea" localSheetId="0" hidden="1">'City Hosted Cost Worksheet'!$A$1:$C$92</definedName>
    <definedName name="Z_077D3419_1C3D_4A96_85D7_F46B268B8AD7_.wvu.PrintArea" localSheetId="2" hidden="1">'Subscription Cost Worksheet'!$A$1:$C$105</definedName>
    <definedName name="Z_077D3419_1C3D_4A96_85D7_F46B268B8AD7_.wvu.PrintArea" localSheetId="1" hidden="1">'Vendor Hosted Cost Worksheet'!$A$1:$C$119</definedName>
    <definedName name="Z_077D3419_1C3D_4A96_85D7_F46B268B8AD7_.wvu.PrintTitles" localSheetId="0" hidden="1">'City Hosted Cost Worksheet'!$1:$2</definedName>
    <definedName name="Z_077D3419_1C3D_4A96_85D7_F46B268B8AD7_.wvu.PrintTitles" localSheetId="2" hidden="1">'Subscription Cost Worksheet'!$1:$2</definedName>
    <definedName name="Z_077D3419_1C3D_4A96_85D7_F46B268B8AD7_.wvu.PrintTitles" localSheetId="1" hidden="1">'Vendor Hosted Cost Worksheet'!$1:$2</definedName>
    <definedName name="Z_5838DEB1_0F9D_43C9_B762_69FF5AFF32A1_.wvu.PrintArea" localSheetId="0" hidden="1">'City Hosted Cost Worksheet'!$A$1:$C$92</definedName>
    <definedName name="Z_5838DEB1_0F9D_43C9_B762_69FF5AFF32A1_.wvu.PrintArea" localSheetId="2" hidden="1">'Subscription Cost Worksheet'!$A$1:$C$105</definedName>
    <definedName name="Z_5838DEB1_0F9D_43C9_B762_69FF5AFF32A1_.wvu.PrintArea" localSheetId="1" hidden="1">'Vendor Hosted Cost Worksheet'!$A$1:$C$119</definedName>
    <definedName name="Z_5838DEB1_0F9D_43C9_B762_69FF5AFF32A1_.wvu.PrintTitles" localSheetId="0" hidden="1">'City Hosted Cost Worksheet'!$1:$2</definedName>
    <definedName name="Z_5838DEB1_0F9D_43C9_B762_69FF5AFF32A1_.wvu.PrintTitles" localSheetId="2" hidden="1">'Subscription Cost Worksheet'!$1:$2</definedName>
    <definedName name="Z_5838DEB1_0F9D_43C9_B762_69FF5AFF32A1_.wvu.PrintTitles" localSheetId="1" hidden="1">'Vendor Hosted Cost Worksheet'!$1:$2</definedName>
    <definedName name="Z_91863665_D4BB_4F4E_B7C8_6F212DF8F7E7_.wvu.PrintArea" localSheetId="0" hidden="1">'City Hosted Cost Worksheet'!$A$1:$C$92</definedName>
    <definedName name="Z_91863665_D4BB_4F4E_B7C8_6F212DF8F7E7_.wvu.PrintArea" localSheetId="2" hidden="1">'Subscription Cost Worksheet'!$A$1:$C$105</definedName>
    <definedName name="Z_91863665_D4BB_4F4E_B7C8_6F212DF8F7E7_.wvu.PrintArea" localSheetId="1" hidden="1">'Vendor Hosted Cost Worksheet'!$A$1:$C$119</definedName>
    <definedName name="Z_91863665_D4BB_4F4E_B7C8_6F212DF8F7E7_.wvu.PrintTitles" localSheetId="0" hidden="1">'City Hosted Cost Worksheet'!$1:$2</definedName>
    <definedName name="Z_91863665_D4BB_4F4E_B7C8_6F212DF8F7E7_.wvu.PrintTitles" localSheetId="2" hidden="1">'Subscription Cost Worksheet'!$1:$2</definedName>
    <definedName name="Z_91863665_D4BB_4F4E_B7C8_6F212DF8F7E7_.wvu.PrintTitles" localSheetId="1" hidden="1">'Vendor Hosted Cost Worksheet'!$1:$2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32" l="1"/>
  <c r="D48" i="132" s="1"/>
  <c r="D49" i="132" s="1"/>
  <c r="D50" i="132" s="1"/>
  <c r="D51" i="132" s="1"/>
  <c r="C47" i="132"/>
  <c r="C48" i="132" s="1"/>
  <c r="C49" i="132" s="1"/>
  <c r="C50" i="132" s="1"/>
  <c r="C51" i="132" s="1"/>
  <c r="C75" i="132"/>
  <c r="C37" i="132"/>
  <c r="C88" i="133"/>
  <c r="C90" i="133" s="1"/>
  <c r="B103" i="133" s="1"/>
  <c r="C49" i="133"/>
  <c r="C51" i="133" s="1"/>
  <c r="B64" i="133" s="1"/>
  <c r="C62" i="134"/>
  <c r="B17" i="132" l="1"/>
  <c r="B23" i="132" s="1"/>
  <c r="B17" i="134" l="1"/>
  <c r="B23" i="134" s="1"/>
  <c r="B17" i="133"/>
  <c r="B23" i="133" s="1"/>
  <c r="B83" i="134" l="1"/>
  <c r="B81" i="134"/>
  <c r="C64" i="134"/>
  <c r="B36" i="134"/>
  <c r="B38" i="134" s="1"/>
  <c r="B82" i="134" s="1"/>
  <c r="B80" i="134"/>
  <c r="B110" i="133"/>
  <c r="B109" i="133"/>
  <c r="B36" i="133"/>
  <c r="B38" i="133" s="1"/>
  <c r="B108" i="133" s="1"/>
  <c r="B107" i="133"/>
  <c r="B111" i="133"/>
  <c r="B106" i="133"/>
  <c r="B94" i="132"/>
  <c r="C39" i="132"/>
  <c r="B52" i="132" s="1"/>
  <c r="B96" i="132"/>
  <c r="C77" i="132"/>
  <c r="B90" i="132" s="1"/>
  <c r="B97" i="132" s="1"/>
  <c r="B77" i="134" l="1"/>
  <c r="B84" i="134" s="1"/>
  <c r="B85" i="134" s="1"/>
  <c r="B112" i="133"/>
  <c r="B95" i="132"/>
  <c r="B93" i="132" l="1"/>
  <c r="B98" i="132" s="1"/>
</calcChain>
</file>

<file path=xl/sharedStrings.xml><?xml version="1.0" encoding="utf-8"?>
<sst xmlns="http://schemas.openxmlformats.org/spreadsheetml/2006/main" count="366" uniqueCount="156">
  <si>
    <t>City Hosted Cost Worksheet</t>
  </si>
  <si>
    <t>Cost Worksheet Instructions: Provide a cost response for each cost area, based upon system modules for a City-hosted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</si>
  <si>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r>
      <rPr>
        <b/>
        <u/>
        <sz val="18"/>
        <color theme="0"/>
        <rFont val="Arial"/>
        <family val="2"/>
      </rPr>
      <t>One-Time Costs</t>
    </r>
    <r>
      <rPr>
        <b/>
        <sz val="18"/>
        <color theme="0"/>
        <rFont val="Arial"/>
        <family val="2"/>
      </rPr>
      <t xml:space="preserve"> 
Professional Services and Hardware Costs</t>
    </r>
  </si>
  <si>
    <t>Costs</t>
  </si>
  <si>
    <t>Vendor Notes (optional)</t>
  </si>
  <si>
    <t>Professional Service Costs</t>
  </si>
  <si>
    <t>Project Management Costs</t>
  </si>
  <si>
    <t>Training Costs</t>
  </si>
  <si>
    <r>
      <t>Software Customization Costs</t>
    </r>
    <r>
      <rPr>
        <i/>
        <sz val="10"/>
        <color theme="1"/>
        <rFont val="Arial"/>
        <family val="2"/>
      </rPr>
      <t xml:space="preserve"> (Detail to be contained in responses to applicable requirements in Attachment B)</t>
    </r>
  </si>
  <si>
    <r>
      <t xml:space="preserve">Data Conversion Costs </t>
    </r>
    <r>
      <rPr>
        <i/>
        <sz val="10"/>
        <color theme="1"/>
        <rFont val="Arial"/>
        <family val="2"/>
      </rPr>
      <t>(Detail to be contained in Attachment B - Data Conversion Tab)</t>
    </r>
  </si>
  <si>
    <r>
      <t xml:space="preserve">Interface Costs </t>
    </r>
    <r>
      <rPr>
        <i/>
        <sz val="10"/>
        <color theme="1"/>
        <rFont val="Arial"/>
        <family val="2"/>
      </rPr>
      <t>(Detail to be contained in Attachment B - Interfaces Tab)</t>
    </r>
  </si>
  <si>
    <t>Third-Party Hardware Costs</t>
  </si>
  <si>
    <t>Third-Party Services Costs (including training, etc.)</t>
  </si>
  <si>
    <t>Expenses (miscellaneous)</t>
  </si>
  <si>
    <t>Other (Specify in Vendor Notes)</t>
  </si>
  <si>
    <t>Total One-Time Costs
(Before Discounts)</t>
  </si>
  <si>
    <t>Amount Discounted ($)</t>
  </si>
  <si>
    <t>Server and other Hardware Costs</t>
  </si>
  <si>
    <t>Server/database licenses (OS, SQL licensing, etc.)</t>
  </si>
  <si>
    <t>Additional Environments</t>
  </si>
  <si>
    <t>Additional Databases</t>
  </si>
  <si>
    <t>Total Discounted One-Time Costs</t>
  </si>
  <si>
    <t>Estimated Travel Costs (not to exceed basis)</t>
  </si>
  <si>
    <t>One-Time Licensing Costs</t>
  </si>
  <si>
    <t>Vendor Comments on Licensing Costs</t>
  </si>
  <si>
    <t>One-Time Licensing Costs (Primary Software)</t>
  </si>
  <si>
    <t>One-Time Licensing Costs (Third-Party Software)</t>
  </si>
  <si>
    <t>Total One-Time Licensing Costs</t>
  </si>
  <si>
    <t>Total Discounted One-Time Licensing Costs</t>
  </si>
  <si>
    <r>
      <t xml:space="preserve">Other In-Scope Costs 
</t>
    </r>
    <r>
      <rPr>
        <b/>
        <sz val="12"/>
        <color theme="0"/>
        <rFont val="Arial"/>
        <family val="2"/>
      </rPr>
      <t>(please specify the nature of these costs including whether they are one-time or recurring)</t>
    </r>
  </si>
  <si>
    <t>Cost</t>
  </si>
  <si>
    <t>Notes</t>
  </si>
  <si>
    <t>Anticipated Future Upgrade Costs and Frequency Over 10-year Horizon (Licensing)</t>
  </si>
  <si>
    <t>Anticipated Future Upgrade Costs and Frequency Over 10-year Horizon (Services)</t>
  </si>
  <si>
    <t>Anticipated Future Upgrade Costs and Frequency Over 10-year Horizon (Other)</t>
  </si>
  <si>
    <t>Other: (Please describe)</t>
  </si>
  <si>
    <t>Recurring Software Maintenance Costs</t>
  </si>
  <si>
    <t>Vendor Comments on Software Maintenance Costs</t>
  </si>
  <si>
    <t>Year 1 Maintenance Costs
(Year 1 = Commences at the date of contract signing. The City requests that Year 1 maintenance fees be waived until go-live of the system. If Year 1 fees are waived, please include the actual costs in rows 56-61, and discount at 100% in row 63)</t>
  </si>
  <si>
    <t>Vendor Commens</t>
  </si>
  <si>
    <t>Annual Maintenance - Year 1</t>
  </si>
  <si>
    <r>
      <t xml:space="preserve">Custom Modification Maintenance - Year 1 </t>
    </r>
    <r>
      <rPr>
        <b/>
        <i/>
        <sz val="10"/>
        <color theme="1"/>
        <rFont val="Arial"/>
        <family val="2"/>
      </rPr>
      <t>(if applicable)</t>
    </r>
  </si>
  <si>
    <t>Additional Maintenance Fees - Year 1</t>
  </si>
  <si>
    <t>Third-Party Maintenance Fees - Year 1</t>
  </si>
  <si>
    <t>Ongoing Disaster Recovery Costs (if applicable)</t>
  </si>
  <si>
    <t>Ongoing Infrastructure/Hardware Upgrade Costs</t>
  </si>
  <si>
    <t>Total Recurring Maintenance Costs - Year 1</t>
  </si>
  <si>
    <t>Total Discounted Maintenance Costs - Year 1</t>
  </si>
  <si>
    <r>
      <t>Recurring Maintenance Fees - Years 2 - 10
(</t>
    </r>
    <r>
      <rPr>
        <b/>
        <i/>
        <sz val="12"/>
        <color theme="0"/>
        <rFont val="Arial"/>
        <family val="2"/>
      </rPr>
      <t>including any custom modification maintenance, third-party maintenance fees, and additional maintenance fees)</t>
    </r>
  </si>
  <si>
    <t>Rate of Increase over Prior Year (as a percentage)</t>
  </si>
  <si>
    <t>Maintenance Costs 
(as a dollar amount)</t>
  </si>
  <si>
    <t>Third-Party Maintenance Costs (as a dollar amount)</t>
  </si>
  <si>
    <t>Disaster Recovery Costs (if applicable)</t>
  </si>
  <si>
    <t>Ongoing Infrastructure/Hardware Upgrade Costs (if applicable)</t>
  </si>
  <si>
    <t>Year 2</t>
  </si>
  <si>
    <t>Year 3</t>
  </si>
  <si>
    <t>Year 4</t>
  </si>
  <si>
    <t>Year 5</t>
  </si>
  <si>
    <t>Year 6</t>
  </si>
  <si>
    <t>Year 7</t>
  </si>
  <si>
    <t>Year 8</t>
  </si>
  <si>
    <t>Year 9</t>
  </si>
  <si>
    <t>Year 10</t>
  </si>
  <si>
    <t>Ten Year Maintenance Cost</t>
  </si>
  <si>
    <t>TOTAL TEN YEAR INVESTMENT</t>
  </si>
  <si>
    <r>
      <t xml:space="preserve">Total Discounted One-Time Costs
</t>
    </r>
    <r>
      <rPr>
        <sz val="11"/>
        <color theme="1"/>
        <rFont val="Arial"/>
        <family val="2"/>
      </rPr>
      <t>(Cell B23)</t>
    </r>
  </si>
  <si>
    <r>
      <t xml:space="preserve">Total Estimated Travel Costs 
</t>
    </r>
    <r>
      <rPr>
        <sz val="11"/>
        <color theme="1"/>
        <rFont val="Arial"/>
        <family val="2"/>
      </rPr>
      <t>(Cell B26)</t>
    </r>
  </si>
  <si>
    <r>
      <t xml:space="preserve">One-Time Licensing Costs 
</t>
    </r>
    <r>
      <rPr>
        <sz val="11"/>
        <color theme="1"/>
        <rFont val="Arial"/>
        <family val="2"/>
      </rPr>
      <t>(Cell B38)</t>
    </r>
  </si>
  <si>
    <r>
      <t xml:space="preserve">Other In-Scope Costs
</t>
    </r>
    <r>
      <rPr>
        <sz val="11"/>
        <color theme="1"/>
        <rFont val="Arial"/>
        <family val="2"/>
      </rPr>
      <t>(Cells B42:B49)</t>
    </r>
  </si>
  <si>
    <r>
      <t xml:space="preserve">Recurring Maintenance Years 1-10 
</t>
    </r>
    <r>
      <rPr>
        <sz val="11"/>
        <color theme="1"/>
        <rFont val="Arial"/>
        <family val="2"/>
      </rPr>
      <t>(Cell B77)</t>
    </r>
  </si>
  <si>
    <t>Optional Costs (Not in scope)</t>
  </si>
  <si>
    <t>Hourly Rates for Professional Services</t>
  </si>
  <si>
    <t>Hourly Rate for Training Services</t>
  </si>
  <si>
    <t>Hourly Rate for Project Management Services</t>
  </si>
  <si>
    <t>Hourly Rate for Custom Programming (Customizations, Integrations, etc.)</t>
  </si>
  <si>
    <t>Optional/Complementary Services</t>
  </si>
  <si>
    <t>Description of Services</t>
  </si>
  <si>
    <t>Optional/Complementary Module Costs 
(please specify the nature of these costs including whether they are one-time or recurring)</t>
  </si>
  <si>
    <t>Module Name</t>
  </si>
  <si>
    <t>Recurring Maintenance/Subscription Costs</t>
  </si>
  <si>
    <t>Implementation Costs</t>
  </si>
  <si>
    <t>Licensing Costs 
(if applicable)</t>
  </si>
  <si>
    <t>Vendor Hosted Cost Worksheet</t>
  </si>
  <si>
    <t>Cost Worksheet Instructions: Provide a cost response for each cost area, based upon system modules for a Vendor-hosted (e.g., "Managed Services")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</si>
  <si>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Vendor Notes (recommended)</t>
  </si>
  <si>
    <t>Recurring Hosting/Managed Services Costs</t>
  </si>
  <si>
    <t>Vendor Comments on Hosting and Managed Services Costs</t>
  </si>
  <si>
    <t>Year 1 Hosting Costs
(Year 1 = Commences at the date of contract signing. The City requests that Year 1 hosting fees be waived until go-live of the system. If Year 1 fees are waived, please include the actual costs in rows 46-48, and discount at 100% in row 50)</t>
  </si>
  <si>
    <t>Vendor Comments</t>
  </si>
  <si>
    <t>Annual Hosting/Services</t>
  </si>
  <si>
    <t>Third-party Hosting Costs</t>
  </si>
  <si>
    <t>Other Annual Services/Hosting Costs
(if applicable)</t>
  </si>
  <si>
    <t>Total Hosting Cost (annual)</t>
  </si>
  <si>
    <t>Total Discounted Hosting Amount - Year 1 Hosting Fees</t>
  </si>
  <si>
    <t>Recurring Hosting Fees - Years 2 - 10</t>
  </si>
  <si>
    <t>Hosting Costs (as a dollar amount)</t>
  </si>
  <si>
    <t>Third-Party Hosting Costs (as a dollar amount)</t>
  </si>
  <si>
    <t>Ten Year Hosting Cost</t>
  </si>
  <si>
    <t>Other In-Scope Costs 
(please specify the nature of these costs including whether they are one-time or recurring)</t>
  </si>
  <si>
    <t>Year 1 Maintenance Costs
(Year 1 = Commences at the date of contract signing. The City requests that Year 1 maintenance fees be waived until go-live of the system. If Year 1 fees are waived, please include the actual costs in rows 80-85, and discount at 100% in row 87)</t>
  </si>
  <si>
    <t>Recurring Maintenance Fees - Years 2 - 10</t>
  </si>
  <si>
    <r>
      <t xml:space="preserve">Other In-Scope Costs
</t>
    </r>
    <r>
      <rPr>
        <sz val="11"/>
        <color theme="1"/>
        <rFont val="Arial"/>
        <family val="2"/>
      </rPr>
      <t>(Cells B68:B75)</t>
    </r>
  </si>
  <si>
    <r>
      <t xml:space="preserve">Recurring Hosting Years 1-10 
</t>
    </r>
    <r>
      <rPr>
        <sz val="11"/>
        <color theme="1"/>
        <rFont val="Arial"/>
        <family val="2"/>
      </rPr>
      <t>(Cell B64)</t>
    </r>
  </si>
  <si>
    <r>
      <t xml:space="preserve">Recurring Maintenance Years 1-10 
</t>
    </r>
    <r>
      <rPr>
        <sz val="11"/>
        <color theme="1"/>
        <rFont val="Arial"/>
        <family val="2"/>
      </rPr>
      <t>(Cell B103)</t>
    </r>
  </si>
  <si>
    <t>Subscription (SaaS) Cost Worksheet</t>
  </si>
  <si>
    <t>Cost Worksheet Instructions: Provide a cost response for each cost area, based upon system modules for a software as a service (SaaS) based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</si>
  <si>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See attached Investment Summary for detailed cost breakdown</t>
  </si>
  <si>
    <t>Included with Professional Services</t>
  </si>
  <si>
    <t>Fixed Fee</t>
  </si>
  <si>
    <t>Pattern Stream Implementation Services</t>
  </si>
  <si>
    <t>Live, Test &amp; Train Environements are included</t>
  </si>
  <si>
    <t>Implementation Enviroment is included through implementation</t>
  </si>
  <si>
    <t>Estimated - Billed as incurred</t>
  </si>
  <si>
    <t>Recurring Subscription Costs</t>
  </si>
  <si>
    <t>Subscription Frequency 
(Indicate whether monthly, quarterly, or annual basis)</t>
  </si>
  <si>
    <t>Annual</t>
  </si>
  <si>
    <t>Vendor Comments on Subscription Costs</t>
  </si>
  <si>
    <t xml:space="preserve">Tyler's subscription costs are generally billed on an annual basis. Tyler will work with the City if selected as the vendor of choice to come to terms that are mutually beneficial to both organizations. </t>
  </si>
  <si>
    <t>Year 1 Subscription Costs
(Year 1 = Commences at the date of contract signing)</t>
  </si>
  <si>
    <t>Subscription Cost (Primary Software)</t>
  </si>
  <si>
    <t>Third-Party Subscription Cost</t>
  </si>
  <si>
    <t>Total Subscription Cost (annual)</t>
  </si>
  <si>
    <t>Total Discounted Subscription Amount - Year 1 Subscription Fees</t>
  </si>
  <si>
    <t>Recurring Subscription Fees - Years 2 - 10</t>
  </si>
  <si>
    <t>Subscription Costs (as a dollar amount)</t>
  </si>
  <si>
    <t>Third-Party Subscription Costs (as a dollar amount)</t>
  </si>
  <si>
    <t>Ten Year Subscription Cost</t>
  </si>
  <si>
    <t>no cost, included in annual SaaS Fees (Evergreen)</t>
  </si>
  <si>
    <t xml:space="preserve">Future services costs cannot really be outlined as it is not known presently what future services and training the City will need if any after the initial project. Tyler does provide ongoing  services to customers at the then current service rate so the City will be provided these services if needed at anytime. </t>
  </si>
  <si>
    <t>Recurring Maintenance Costs (If Applicable)</t>
  </si>
  <si>
    <t>Vendor Comments on Maintenance Costs</t>
  </si>
  <si>
    <t>Not applicable. Maintenance Costs are included in the annual SaaS Fees</t>
  </si>
  <si>
    <t>Year 1 Maintenance Costs
(Year 1 = Commences at the date of contract signing. The City requests that Year 1 maintenance fees be waived until go-live of the system. If Year 1 fees are waived, please include the actual costs in rows 69-74, and discount at 100% in row 76)</t>
  </si>
  <si>
    <r>
      <t xml:space="preserve">Recurring Subscription Costs Years 1-10
</t>
    </r>
    <r>
      <rPr>
        <sz val="11"/>
        <color theme="1"/>
        <rFont val="Arial"/>
        <family val="2"/>
      </rPr>
      <t>(Cell B52)</t>
    </r>
  </si>
  <si>
    <r>
      <t xml:space="preserve">Other In-Scope Costs
</t>
    </r>
    <r>
      <rPr>
        <sz val="11"/>
        <color theme="1"/>
        <rFont val="Arial"/>
        <family val="2"/>
      </rPr>
      <t>(Cells B56:B63)</t>
    </r>
  </si>
  <si>
    <r>
      <t xml:space="preserve">Recurring Maintenance Years 1-10 
</t>
    </r>
    <r>
      <rPr>
        <sz val="11"/>
        <color theme="1"/>
        <rFont val="Arial"/>
        <family val="2"/>
      </rPr>
      <t>(Cell B90)</t>
    </r>
  </si>
  <si>
    <t>Contracts - data conversion</t>
  </si>
  <si>
    <t>Inventory - data conversion</t>
  </si>
  <si>
    <t>Project Accounting - data conversion</t>
  </si>
  <si>
    <t>Purchase Orders - data conversion</t>
  </si>
  <si>
    <t>Applicant Tracking Import Hours</t>
  </si>
  <si>
    <t>Asset Mobile</t>
  </si>
  <si>
    <t>Inventory</t>
  </si>
  <si>
    <t>Inventory Mobile</t>
  </si>
  <si>
    <t>Priority Based Budgeting - Additional Departments</t>
  </si>
  <si>
    <t>Priority Based Budgeting - Base (3 Departments)</t>
  </si>
  <si>
    <t>Priority Based Budgeting - Enterprise</t>
  </si>
  <si>
    <t>Advanced Scheduling w Mobile Access - Up to 75 Employees</t>
  </si>
  <si>
    <t>Capital Projects Explorer</t>
  </si>
  <si>
    <t>Open Finance</t>
  </si>
  <si>
    <t>3rd Party Aplicant Tracking API Connector</t>
  </si>
  <si>
    <t>Accounts Payable API Toolkit</t>
  </si>
  <si>
    <t>Accounts Recevable API Toolkit</t>
  </si>
  <si>
    <t>Genreal Ledger API Toolkit</t>
  </si>
  <si>
    <t>Snaplogic - Up to 5 Integrations</t>
  </si>
  <si>
    <t>User Monitoring and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</si>
</sst>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5">
    <font>
      <sz val="11"/>
      <color theme="1"/>
      <name val="Calibri"/>
      <family val="2"/>
      <scheme val="minor"/>
    </font>
    <font>
      <sz val="10"/>
      <name val="Arial"/>
      <family val="2"/>
    </font>
    <font>
      <sz val="12"/>
      <name val="Arial MT"/>
    </font>
    <font>
      <b/>
      <sz val="10"/>
      <name val="Arial"/>
      <family val="2"/>
    </font>
    <font>
      <b/>
      <sz val="10"/>
      <color theme="1"/>
      <name val="Arial"/>
      <family val="2"/>
    </font>
    <font>
      <b/>
      <sz val="12"/>
      <name val="Arial"/>
      <family val="2"/>
    </font>
    <font>
      <sz val="12"/>
      <color indexed="8"/>
      <name val="Verdana"/>
      <family val="2"/>
    </font>
    <font>
      <sz val="11"/>
      <color theme="1"/>
      <name val="Calibri"/>
      <family val="2"/>
      <scheme val="minor"/>
    </font>
    <font>
      <b/>
      <sz val="11"/>
      <name val="Calibri"/>
      <family val="2"/>
      <scheme val="minor"/>
    </font>
    <font>
      <b/>
      <sz val="12"/>
      <color theme="0"/>
      <name val="Arial"/>
      <family val="2"/>
    </font>
    <font>
      <b/>
      <sz val="12"/>
      <color theme="1"/>
      <name val="Arial"/>
      <family val="2"/>
    </font>
    <font>
      <i/>
      <sz val="10"/>
      <color theme="1"/>
      <name val="Arial"/>
      <family val="2"/>
    </font>
    <font>
      <b/>
      <sz val="11"/>
      <name val="Arial"/>
      <family val="2"/>
    </font>
    <font>
      <b/>
      <sz val="11"/>
      <color theme="1"/>
      <name val="Calibri"/>
      <family val="2"/>
      <scheme val="minor"/>
    </font>
    <font>
      <b/>
      <sz val="11"/>
      <color theme="0"/>
      <name val="Arial"/>
      <family val="2"/>
    </font>
    <font>
      <b/>
      <i/>
      <sz val="10"/>
      <color theme="1"/>
      <name val="Arial"/>
      <family val="2"/>
    </font>
    <font>
      <b/>
      <sz val="18"/>
      <color theme="0"/>
      <name val="Arial"/>
      <family val="2"/>
    </font>
    <font>
      <b/>
      <sz val="11"/>
      <color theme="1"/>
      <name val="Arial"/>
      <family val="2"/>
    </font>
    <font>
      <b/>
      <i/>
      <sz val="12"/>
      <color theme="1"/>
      <name val="Arial"/>
      <family val="2"/>
    </font>
    <font>
      <b/>
      <u/>
      <sz val="18"/>
      <color theme="0"/>
      <name val="Arial"/>
      <family val="2"/>
    </font>
    <font>
      <b/>
      <i/>
      <sz val="11"/>
      <color theme="1"/>
      <name val="Arial"/>
      <family val="2"/>
    </font>
    <font>
      <b/>
      <sz val="24"/>
      <color theme="0"/>
      <name val="Arial"/>
      <family val="2"/>
    </font>
    <font>
      <sz val="11"/>
      <color theme="1"/>
      <name val="Arial"/>
      <family val="2"/>
    </font>
    <font>
      <b/>
      <i/>
      <sz val="12"/>
      <color theme="0"/>
      <name val="Arial"/>
      <family val="2"/>
    </font>
    <font>
      <b/>
      <sz val="11"/>
      <color rgb="FF000000"/>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3"/>
        <bgColor indexed="64"/>
      </patternFill>
    </fill>
    <fill>
      <patternFill patternType="solid">
        <fgColor rgb="FFEB7F14"/>
        <bgColor indexed="64"/>
      </patternFill>
    </fill>
    <fill>
      <patternFill patternType="solid">
        <fgColor rgb="FF00527B"/>
        <bgColor indexed="64"/>
      </patternFill>
    </fill>
    <fill>
      <patternFill patternType="solid">
        <fgColor rgb="FFE9D414"/>
        <bgColor indexed="64"/>
      </patternFill>
    </fill>
    <fill>
      <patternFill patternType="solid">
        <fgColor rgb="FF6D9DBE"/>
        <bgColor indexed="64"/>
      </patternFill>
    </fill>
    <fill>
      <patternFill patternType="solid">
        <fgColor theme="6"/>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8">
    <xf numFmtId="0" fontId="0"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1" fillId="0" borderId="1">
      <alignment vertical="center" wrapText="1"/>
    </xf>
    <xf numFmtId="0" fontId="1" fillId="0" borderId="0" applyProtection="0"/>
    <xf numFmtId="0" fontId="1" fillId="0" borderId="0">
      <alignment horizontal="left" vertical="center" wrapText="1"/>
    </xf>
    <xf numFmtId="0" fontId="6" fillId="0" borderId="0" applyNumberFormat="0" applyFill="0" applyBorder="0" applyProtection="0">
      <alignment vertical="top"/>
    </xf>
    <xf numFmtId="43"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207">
    <xf numFmtId="0" fontId="0" fillId="0" borderId="0" xfId="0"/>
    <xf numFmtId="3" fontId="4" fillId="2" borderId="0" xfId="0" applyNumberFormat="1" applyFont="1" applyFill="1" applyAlignment="1">
      <alignment vertical="center" wrapText="1"/>
    </xf>
    <xf numFmtId="164" fontId="4" fillId="3" borderId="1" xfId="26" applyNumberFormat="1" applyFont="1" applyFill="1" applyBorder="1" applyAlignment="1">
      <alignment horizontal="right" vertical="center" wrapText="1"/>
    </xf>
    <xf numFmtId="0" fontId="10" fillId="2" borderId="2" xfId="0" applyFont="1" applyFill="1" applyBorder="1" applyAlignment="1">
      <alignment horizontal="right" vertical="center" wrapText="1"/>
    </xf>
    <xf numFmtId="44" fontId="4" fillId="2" borderId="0" xfId="26" applyFont="1" applyFill="1" applyBorder="1" applyAlignment="1">
      <alignment horizontal="center" vertical="center" wrapText="1"/>
    </xf>
    <xf numFmtId="0" fontId="8" fillId="2" borderId="0" xfId="0" applyFont="1" applyFill="1" applyAlignment="1" applyProtection="1">
      <alignment horizontal="center"/>
      <protection locked="0"/>
    </xf>
    <xf numFmtId="0" fontId="8" fillId="2" borderId="8" xfId="0" applyFont="1" applyFill="1" applyBorder="1" applyAlignment="1" applyProtection="1">
      <alignment horizontal="center"/>
      <protection locked="0"/>
    </xf>
    <xf numFmtId="9" fontId="4" fillId="7" borderId="1" xfId="27" applyFont="1" applyFill="1" applyBorder="1" applyAlignment="1" applyProtection="1">
      <alignment horizontal="right" vertical="center" wrapText="1"/>
      <protection locked="0"/>
    </xf>
    <xf numFmtId="0" fontId="4" fillId="8" borderId="1" xfId="0" applyFont="1" applyFill="1" applyBorder="1" applyAlignment="1">
      <alignment horizontal="right" vertical="center" wrapText="1"/>
    </xf>
    <xf numFmtId="0" fontId="4" fillId="8" borderId="2" xfId="0" applyFont="1" applyFill="1" applyBorder="1" applyAlignment="1">
      <alignment horizontal="left" vertical="center" wrapText="1"/>
    </xf>
    <xf numFmtId="0" fontId="4" fillId="0" borderId="0" xfId="0" applyFont="1"/>
    <xf numFmtId="0" fontId="4" fillId="2" borderId="10" xfId="0" applyFont="1" applyFill="1" applyBorder="1" applyAlignment="1">
      <alignment vertical="center" wrapText="1"/>
    </xf>
    <xf numFmtId="0" fontId="4" fillId="0" borderId="0" xfId="0" applyFont="1" applyAlignment="1">
      <alignment wrapText="1"/>
    </xf>
    <xf numFmtId="164" fontId="4" fillId="7" borderId="1" xfId="26" applyNumberFormat="1" applyFont="1" applyFill="1" applyBorder="1" applyAlignment="1" applyProtection="1">
      <alignment horizontal="right"/>
      <protection locked="0"/>
    </xf>
    <xf numFmtId="44" fontId="4" fillId="2" borderId="8" xfId="26" applyFont="1" applyFill="1" applyBorder="1" applyAlignment="1">
      <alignment horizontal="center" vertical="center" wrapText="1"/>
    </xf>
    <xf numFmtId="164" fontId="4" fillId="8" borderId="1" xfId="26" applyNumberFormat="1" applyFont="1" applyFill="1" applyBorder="1" applyAlignment="1" applyProtection="1">
      <alignment horizontal="center" vertical="center"/>
      <protection locked="0"/>
    </xf>
    <xf numFmtId="164" fontId="4" fillId="7" borderId="8" xfId="26" applyNumberFormat="1" applyFont="1" applyFill="1" applyBorder="1" applyAlignment="1" applyProtection="1">
      <alignment horizontal="right"/>
      <protection locked="0"/>
    </xf>
    <xf numFmtId="0" fontId="4" fillId="7" borderId="1" xfId="0" applyFont="1" applyFill="1" applyBorder="1" applyAlignment="1" applyProtection="1">
      <alignment horizontal="left" wrapText="1"/>
      <protection locked="0"/>
    </xf>
    <xf numFmtId="0" fontId="4" fillId="8" borderId="1" xfId="0" applyFont="1" applyFill="1" applyBorder="1" applyAlignment="1" applyProtection="1">
      <alignment horizontal="left" wrapText="1"/>
      <protection locked="0"/>
    </xf>
    <xf numFmtId="0" fontId="8" fillId="2" borderId="0" xfId="0" applyFont="1" applyFill="1" applyProtection="1">
      <protection locked="0"/>
    </xf>
    <xf numFmtId="0" fontId="4" fillId="8" borderId="5" xfId="0" applyFont="1" applyFill="1" applyBorder="1" applyAlignment="1">
      <alignment horizontal="left" vertical="center" wrapText="1"/>
    </xf>
    <xf numFmtId="164" fontId="4" fillId="7" borderId="5" xfId="26" applyNumberFormat="1" applyFont="1" applyFill="1" applyBorder="1" applyAlignment="1" applyProtection="1">
      <alignment horizontal="right"/>
      <protection locked="0"/>
    </xf>
    <xf numFmtId="0" fontId="4" fillId="2" borderId="0" xfId="0" applyFont="1" applyFill="1" applyAlignment="1">
      <alignment horizontal="left" vertical="center" wrapText="1"/>
    </xf>
    <xf numFmtId="164" fontId="4" fillId="2" borderId="0" xfId="26" applyNumberFormat="1" applyFont="1" applyFill="1" applyBorder="1" applyAlignment="1" applyProtection="1">
      <alignment horizontal="right"/>
      <protection locked="0"/>
    </xf>
    <xf numFmtId="0" fontId="8" fillId="2" borderId="10" xfId="0" applyFont="1" applyFill="1" applyBorder="1" applyProtection="1">
      <protection locked="0"/>
    </xf>
    <xf numFmtId="0" fontId="4" fillId="8" borderId="1" xfId="26" applyNumberFormat="1" applyFont="1" applyFill="1" applyBorder="1" applyAlignment="1">
      <alignment horizontal="center" vertical="center" wrapText="1"/>
    </xf>
    <xf numFmtId="0" fontId="4" fillId="2" borderId="2" xfId="0" applyFont="1" applyFill="1" applyBorder="1" applyAlignment="1" applyProtection="1">
      <alignment horizontal="left" wrapText="1"/>
      <protection locked="0"/>
    </xf>
    <xf numFmtId="164" fontId="4" fillId="2" borderId="3" xfId="26" applyNumberFormat="1" applyFont="1" applyFill="1" applyBorder="1" applyAlignment="1" applyProtection="1">
      <alignment horizontal="right"/>
      <protection locked="0"/>
    </xf>
    <xf numFmtId="44" fontId="4" fillId="2" borderId="3" xfId="26" applyFont="1" applyFill="1" applyBorder="1" applyAlignment="1" applyProtection="1">
      <alignment horizontal="center"/>
      <protection locked="0"/>
    </xf>
    <xf numFmtId="0" fontId="10" fillId="8" borderId="1" xfId="0" applyFont="1" applyFill="1" applyBorder="1" applyAlignment="1">
      <alignment horizontal="right" vertical="center" wrapText="1"/>
    </xf>
    <xf numFmtId="44" fontId="4" fillId="2" borderId="7" xfId="26" applyFont="1" applyFill="1" applyBorder="1" applyAlignment="1">
      <alignment horizontal="right" vertical="center" wrapText="1"/>
    </xf>
    <xf numFmtId="44" fontId="4" fillId="2" borderId="0" xfId="26" applyFont="1" applyFill="1" applyBorder="1" applyAlignment="1">
      <alignment horizontal="right" vertical="center" wrapText="1"/>
    </xf>
    <xf numFmtId="44" fontId="4" fillId="2" borderId="10" xfId="26" applyFont="1" applyFill="1" applyBorder="1" applyAlignment="1">
      <alignment horizontal="right" vertical="center" wrapText="1"/>
    </xf>
    <xf numFmtId="0" fontId="4" fillId="2" borderId="2" xfId="0" applyFont="1" applyFill="1" applyBorder="1" applyAlignment="1">
      <alignment horizontal="left" vertical="center" wrapText="1"/>
    </xf>
    <xf numFmtId="44" fontId="4" fillId="2" borderId="3" xfId="26" applyFont="1" applyFill="1" applyBorder="1" applyAlignment="1" applyProtection="1">
      <alignment horizontal="center" vertical="center" wrapText="1"/>
      <protection locked="0"/>
    </xf>
    <xf numFmtId="0" fontId="4" fillId="2" borderId="3" xfId="0" applyFont="1" applyFill="1" applyBorder="1" applyAlignment="1">
      <alignment horizontal="left" vertical="center" wrapText="1"/>
    </xf>
    <xf numFmtId="44" fontId="4" fillId="2" borderId="8" xfId="26" applyFont="1" applyFill="1" applyBorder="1" applyAlignment="1" applyProtection="1">
      <alignment horizontal="center"/>
      <protection locked="0"/>
    </xf>
    <xf numFmtId="0" fontId="4" fillId="0" borderId="0" xfId="0" applyFont="1" applyAlignment="1">
      <alignment horizontal="center" vertical="center" wrapText="1"/>
    </xf>
    <xf numFmtId="0" fontId="13" fillId="0" borderId="0" xfId="0" applyFont="1"/>
    <xf numFmtId="44" fontId="4" fillId="2" borderId="9" xfId="26" applyFont="1" applyFill="1" applyBorder="1" applyAlignment="1">
      <alignment horizontal="right" vertical="center" wrapText="1"/>
    </xf>
    <xf numFmtId="44" fontId="4" fillId="2" borderId="12" xfId="26" applyFont="1" applyFill="1" applyBorder="1" applyAlignment="1">
      <alignment horizontal="right" vertical="center" wrapText="1"/>
    </xf>
    <xf numFmtId="164" fontId="4" fillId="2" borderId="10" xfId="26" applyNumberFormat="1" applyFont="1" applyFill="1" applyBorder="1" applyAlignment="1">
      <alignment horizontal="right" vertical="center" wrapText="1"/>
    </xf>
    <xf numFmtId="164" fontId="4" fillId="2" borderId="6" xfId="26" applyNumberFormat="1" applyFont="1" applyFill="1" applyBorder="1" applyAlignment="1">
      <alignment horizontal="right" vertical="center" wrapText="1"/>
    </xf>
    <xf numFmtId="44" fontId="4" fillId="2" borderId="6" xfId="26" applyFont="1" applyFill="1" applyBorder="1" applyAlignment="1">
      <alignment horizontal="right" vertical="center" wrapText="1"/>
    </xf>
    <xf numFmtId="0" fontId="18" fillId="8" borderId="1" xfId="0" applyFont="1" applyFill="1" applyBorder="1" applyAlignment="1">
      <alignment horizontal="right" vertical="center" wrapText="1"/>
    </xf>
    <xf numFmtId="164" fontId="4" fillId="7" borderId="1" xfId="26"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44" fontId="4" fillId="2" borderId="3" xfId="26" applyFont="1" applyFill="1" applyBorder="1" applyAlignment="1">
      <alignment horizontal="right" vertical="center" wrapText="1"/>
    </xf>
    <xf numFmtId="0" fontId="16" fillId="2" borderId="14" xfId="0" applyFont="1" applyFill="1" applyBorder="1" applyAlignment="1">
      <alignment vertical="center" wrapText="1"/>
    </xf>
    <xf numFmtId="164" fontId="4" fillId="7" borderId="1" xfId="26" applyNumberFormat="1" applyFont="1" applyFill="1" applyBorder="1" applyAlignment="1" applyProtection="1">
      <alignment horizontal="right" vertical="center" wrapText="1"/>
      <protection locked="0"/>
    </xf>
    <xf numFmtId="164" fontId="3" fillId="7" borderId="1" xfId="26" applyNumberFormat="1" applyFont="1" applyFill="1" applyBorder="1" applyAlignment="1">
      <alignment horizontal="right" vertical="center" wrapText="1"/>
    </xf>
    <xf numFmtId="164" fontId="4" fillId="2" borderId="7" xfId="26" applyNumberFormat="1" applyFont="1" applyFill="1" applyBorder="1" applyAlignment="1">
      <alignment horizontal="center" vertical="center" wrapText="1"/>
    </xf>
    <xf numFmtId="164" fontId="4" fillId="7" borderId="1" xfId="27" applyNumberFormat="1" applyFont="1" applyFill="1" applyBorder="1" applyAlignment="1" applyProtection="1">
      <alignment horizontal="right" vertical="center" wrapText="1"/>
      <protection locked="0"/>
    </xf>
    <xf numFmtId="0" fontId="9" fillId="8" borderId="2" xfId="0" applyFont="1" applyFill="1" applyBorder="1" applyAlignment="1">
      <alignment horizontal="center" vertical="center" wrapText="1"/>
    </xf>
    <xf numFmtId="44" fontId="4" fillId="8" borderId="1" xfId="26" applyFont="1" applyFill="1" applyBorder="1" applyAlignment="1">
      <alignment horizontal="center" vertical="center"/>
    </xf>
    <xf numFmtId="0" fontId="10" fillId="8" borderId="2" xfId="0" applyFont="1" applyFill="1" applyBorder="1" applyAlignment="1">
      <alignment horizontal="right" vertical="center" wrapText="1"/>
    </xf>
    <xf numFmtId="164" fontId="4" fillId="7" borderId="1" xfId="26" applyNumberFormat="1" applyFont="1" applyFill="1" applyBorder="1" applyAlignment="1" applyProtection="1">
      <protection locked="0"/>
    </xf>
    <xf numFmtId="0" fontId="17" fillId="3"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2" xfId="0" applyFont="1" applyFill="1" applyBorder="1" applyAlignment="1">
      <alignment horizontal="right" vertical="center" wrapText="1"/>
    </xf>
    <xf numFmtId="164" fontId="3" fillId="2" borderId="3" xfId="26" applyNumberFormat="1" applyFont="1" applyFill="1" applyBorder="1" applyAlignment="1">
      <alignment horizontal="right" vertical="center" wrapText="1"/>
    </xf>
    <xf numFmtId="0" fontId="4" fillId="2" borderId="3" xfId="26" applyNumberFormat="1" applyFont="1" applyFill="1" applyBorder="1" applyAlignment="1">
      <alignment horizontal="center" vertical="center" wrapText="1"/>
    </xf>
    <xf numFmtId="164" fontId="4" fillId="2" borderId="9" xfId="26" applyNumberFormat="1" applyFont="1" applyFill="1" applyBorder="1" applyAlignment="1">
      <alignment horizontal="right" vertical="center" wrapText="1"/>
    </xf>
    <xf numFmtId="0" fontId="10" fillId="2" borderId="9" xfId="0" applyFont="1" applyFill="1" applyBorder="1" applyAlignment="1">
      <alignment horizontal="right" vertical="center" wrapText="1"/>
    </xf>
    <xf numFmtId="0" fontId="5" fillId="0" borderId="0" xfId="0" applyFont="1" applyAlignment="1">
      <alignment vertical="center" wrapText="1"/>
    </xf>
    <xf numFmtId="164" fontId="4" fillId="2" borderId="0" xfId="26" applyNumberFormat="1" applyFont="1" applyFill="1" applyBorder="1" applyAlignment="1">
      <alignment horizontal="right" vertical="center" wrapText="1"/>
    </xf>
    <xf numFmtId="164" fontId="4" fillId="2" borderId="7" xfId="26" applyNumberFormat="1" applyFont="1" applyFill="1" applyBorder="1" applyAlignment="1">
      <alignment horizontal="right" vertical="center" wrapText="1"/>
    </xf>
    <xf numFmtId="164" fontId="4" fillId="7" borderId="2" xfId="26" applyNumberFormat="1" applyFont="1" applyFill="1" applyBorder="1" applyAlignment="1" applyProtection="1">
      <alignment horizontal="right" vertical="center" wrapText="1"/>
      <protection locked="0"/>
    </xf>
    <xf numFmtId="164" fontId="4" fillId="7" borderId="2" xfId="27" applyNumberFormat="1" applyFont="1" applyFill="1" applyBorder="1" applyAlignment="1" applyProtection="1">
      <alignment horizontal="right" vertical="center" wrapText="1"/>
      <protection locked="0"/>
    </xf>
    <xf numFmtId="164" fontId="4" fillId="8" borderId="2" xfId="26" applyNumberFormat="1" applyFont="1" applyFill="1" applyBorder="1" applyAlignment="1" applyProtection="1">
      <alignment horizontal="center" vertical="center"/>
      <protection locked="0"/>
    </xf>
    <xf numFmtId="0" fontId="4" fillId="8" borderId="2" xfId="26" applyNumberFormat="1" applyFont="1" applyFill="1" applyBorder="1" applyAlignment="1">
      <alignment horizontal="center" vertical="center" wrapText="1"/>
    </xf>
    <xf numFmtId="164" fontId="4" fillId="7" borderId="2" xfId="26" applyNumberFormat="1" applyFont="1" applyFill="1" applyBorder="1" applyAlignment="1" applyProtection="1">
      <protection locked="0"/>
    </xf>
    <xf numFmtId="0" fontId="4" fillId="2"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44" fontId="4" fillId="2" borderId="3" xfId="26" applyFont="1" applyFill="1" applyBorder="1" applyAlignment="1">
      <alignment horizontal="center" vertical="center" wrapText="1"/>
    </xf>
    <xf numFmtId="0" fontId="17" fillId="8" borderId="1" xfId="0" applyFont="1" applyFill="1" applyBorder="1" applyAlignment="1">
      <alignment horizontal="right" vertical="center" wrapText="1"/>
    </xf>
    <xf numFmtId="0" fontId="4" fillId="8" borderId="1" xfId="0" applyFont="1" applyFill="1" applyBorder="1" applyAlignment="1">
      <alignment horizontal="left" vertical="center" wrapText="1"/>
    </xf>
    <xf numFmtId="0" fontId="14" fillId="8" borderId="10" xfId="0" applyFont="1" applyFill="1" applyBorder="1" applyAlignment="1">
      <alignment horizontal="center" vertical="center" wrapText="1"/>
    </xf>
    <xf numFmtId="0" fontId="14" fillId="8" borderId="0" xfId="0" applyFont="1" applyFill="1" applyAlignment="1">
      <alignment horizontal="center" vertical="center" wrapText="1"/>
    </xf>
    <xf numFmtId="0" fontId="4" fillId="2" borderId="0" xfId="0" applyFont="1" applyFill="1"/>
    <xf numFmtId="0" fontId="13" fillId="2" borderId="0" xfId="0" applyFont="1" applyFill="1"/>
    <xf numFmtId="44" fontId="4" fillId="2" borderId="8" xfId="26" applyFont="1" applyFill="1" applyBorder="1" applyAlignment="1" applyProtection="1">
      <alignment horizontal="center" vertical="center" wrapText="1"/>
      <protection locked="0"/>
    </xf>
    <xf numFmtId="0" fontId="4" fillId="2" borderId="0" xfId="26" applyNumberFormat="1" applyFont="1" applyFill="1" applyBorder="1" applyAlignment="1">
      <alignment vertical="center" wrapText="1"/>
    </xf>
    <xf numFmtId="44" fontId="4" fillId="2" borderId="0" xfId="26" applyFont="1" applyFill="1" applyBorder="1" applyAlignment="1" applyProtection="1">
      <alignment vertical="center" wrapText="1"/>
      <protection locked="0"/>
    </xf>
    <xf numFmtId="164" fontId="3" fillId="2" borderId="8" xfId="26" applyNumberFormat="1" applyFont="1" applyFill="1" applyBorder="1" applyAlignment="1">
      <alignment horizontal="right" vertical="center" wrapText="1"/>
    </xf>
    <xf numFmtId="0" fontId="4" fillId="2" borderId="0" xfId="26" applyNumberFormat="1" applyFont="1" applyFill="1" applyBorder="1" applyAlignment="1">
      <alignment horizontal="center" vertical="center" wrapText="1"/>
    </xf>
    <xf numFmtId="44" fontId="4" fillId="2" borderId="7" xfId="26" applyFont="1" applyFill="1" applyBorder="1" applyAlignment="1" applyProtection="1">
      <alignment horizontal="center"/>
      <protection locked="0"/>
    </xf>
    <xf numFmtId="0" fontId="4" fillId="2" borderId="9" xfId="0" applyFont="1" applyFill="1" applyBorder="1" applyAlignment="1">
      <alignment horizontal="left" vertical="center" wrapText="1"/>
    </xf>
    <xf numFmtId="44" fontId="4" fillId="2" borderId="0" xfId="26" applyFont="1" applyFill="1" applyBorder="1" applyAlignment="1">
      <alignment vertical="center" wrapText="1"/>
    </xf>
    <xf numFmtId="44" fontId="4" fillId="2" borderId="8" xfId="26" applyFont="1" applyFill="1" applyBorder="1" applyAlignment="1">
      <alignment horizontal="right" vertical="center" wrapText="1"/>
    </xf>
    <xf numFmtId="0" fontId="4" fillId="8" borderId="14" xfId="0" applyFont="1" applyFill="1" applyBorder="1" applyAlignment="1">
      <alignment horizontal="left" vertical="center" wrapText="1"/>
    </xf>
    <xf numFmtId="0" fontId="4" fillId="2" borderId="9" xfId="0" applyFont="1" applyFill="1" applyBorder="1" applyAlignment="1" applyProtection="1">
      <alignment horizontal="left" wrapText="1"/>
      <protection locked="0"/>
    </xf>
    <xf numFmtId="164" fontId="4" fillId="2" borderId="7" xfId="26" applyNumberFormat="1" applyFont="1" applyFill="1" applyBorder="1" applyAlignment="1" applyProtection="1">
      <alignment horizontal="right"/>
      <protection locked="0"/>
    </xf>
    <xf numFmtId="0" fontId="17" fillId="3" borderId="14" xfId="0" applyFont="1" applyFill="1" applyBorder="1" applyAlignment="1">
      <alignment horizontal="left" vertical="center" wrapText="1"/>
    </xf>
    <xf numFmtId="0" fontId="16" fillId="2" borderId="11" xfId="0" applyFont="1" applyFill="1" applyBorder="1" applyAlignment="1">
      <alignment vertical="center" wrapText="1"/>
    </xf>
    <xf numFmtId="0" fontId="12" fillId="8" borderId="14" xfId="0" applyFont="1" applyFill="1" applyBorder="1" applyAlignment="1">
      <alignment horizontal="center" vertical="center" wrapText="1"/>
    </xf>
    <xf numFmtId="44" fontId="4" fillId="2" borderId="0" xfId="26" applyFont="1" applyFill="1" applyBorder="1" applyAlignment="1" applyProtection="1">
      <alignment horizontal="center"/>
      <protection locked="0"/>
    </xf>
    <xf numFmtId="0" fontId="4" fillId="7" borderId="1" xfId="0" applyFont="1" applyFill="1" applyBorder="1" applyAlignment="1">
      <alignment horizontal="center"/>
    </xf>
    <xf numFmtId="0" fontId="4" fillId="7" borderId="4" xfId="0" applyFont="1" applyFill="1" applyBorder="1" applyAlignment="1">
      <alignment horizontal="center"/>
    </xf>
    <xf numFmtId="0" fontId="4" fillId="7" borderId="1" xfId="26" applyNumberFormat="1" applyFont="1" applyFill="1" applyBorder="1" applyAlignment="1" applyProtection="1">
      <alignment horizontal="center"/>
      <protection locked="0"/>
    </xf>
    <xf numFmtId="44" fontId="4" fillId="2" borderId="7" xfId="26" applyFont="1" applyFill="1" applyBorder="1" applyAlignment="1" applyProtection="1">
      <alignment horizontal="center"/>
      <protection locked="0"/>
    </xf>
    <xf numFmtId="0" fontId="16" fillId="9" borderId="1" xfId="0" applyFont="1" applyFill="1" applyBorder="1" applyAlignment="1">
      <alignment horizontal="center" vertical="center" wrapText="1"/>
    </xf>
    <xf numFmtId="0" fontId="4" fillId="7" borderId="1" xfId="26" applyNumberFormat="1" applyFont="1" applyFill="1" applyBorder="1" applyAlignment="1" applyProtection="1">
      <alignment horizontal="center" vertical="center" wrapText="1"/>
      <protection locked="0"/>
    </xf>
    <xf numFmtId="0" fontId="24" fillId="8" borderId="16" xfId="0" applyFont="1" applyFill="1" applyBorder="1" applyAlignment="1">
      <alignment horizontal="center" vertical="center" wrapText="1"/>
    </xf>
    <xf numFmtId="0" fontId="4" fillId="7" borderId="1" xfId="26" applyNumberFormat="1" applyFont="1" applyFill="1" applyBorder="1" applyAlignment="1">
      <alignment horizontal="center" vertical="center" wrapText="1"/>
    </xf>
    <xf numFmtId="44" fontId="4" fillId="2" borderId="8" xfId="26" applyFont="1" applyFill="1" applyBorder="1" applyAlignment="1">
      <alignment horizontal="center" vertical="center" wrapText="1"/>
    </xf>
    <xf numFmtId="44" fontId="4" fillId="2" borderId="13" xfId="26"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7" xfId="0" applyFont="1" applyFill="1" applyBorder="1" applyAlignment="1">
      <alignment horizontal="center" vertical="center" wrapText="1"/>
    </xf>
    <xf numFmtId="44" fontId="4" fillId="8" borderId="1" xfId="26" applyFont="1" applyFill="1" applyBorder="1" applyAlignment="1">
      <alignment horizontal="center" vertical="center"/>
    </xf>
    <xf numFmtId="0" fontId="12" fillId="8" borderId="1" xfId="0" applyFont="1" applyFill="1" applyBorder="1" applyAlignment="1">
      <alignment horizontal="center" vertical="center" wrapText="1"/>
    </xf>
    <xf numFmtId="44" fontId="4" fillId="2" borderId="0" xfId="26" applyFont="1" applyFill="1" applyBorder="1" applyAlignment="1">
      <alignment horizontal="center" vertical="center" wrapText="1"/>
    </xf>
    <xf numFmtId="0" fontId="21" fillId="4" borderId="10" xfId="0" applyFont="1" applyFill="1" applyBorder="1" applyAlignment="1">
      <alignment horizontal="center" vertical="center"/>
    </xf>
    <xf numFmtId="0" fontId="21" fillId="4" borderId="0" xfId="0" applyFont="1" applyFill="1" applyAlignment="1">
      <alignment horizontal="center" vertical="center"/>
    </xf>
    <xf numFmtId="0" fontId="9" fillId="10" borderId="10" xfId="0" applyFont="1" applyFill="1" applyBorder="1" applyAlignment="1">
      <alignment horizontal="center" vertical="center" wrapText="1"/>
    </xf>
    <xf numFmtId="0" fontId="9" fillId="10" borderId="0" xfId="0" applyFont="1" applyFill="1" applyAlignment="1">
      <alignment horizontal="center" vertical="center" wrapText="1"/>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164" fontId="17" fillId="3" borderId="2" xfId="26" applyNumberFormat="1" applyFont="1" applyFill="1" applyBorder="1" applyAlignment="1">
      <alignment horizontal="center" vertical="center" wrapText="1"/>
    </xf>
    <xf numFmtId="164" fontId="17" fillId="3" borderId="3" xfId="26" applyNumberFormat="1" applyFont="1" applyFill="1" applyBorder="1" applyAlignment="1">
      <alignment horizontal="center" vertical="center" wrapText="1"/>
    </xf>
    <xf numFmtId="164" fontId="17" fillId="3" borderId="4" xfId="26" applyNumberFormat="1" applyFont="1" applyFill="1" applyBorder="1" applyAlignment="1">
      <alignment horizontal="center" vertical="center" wrapText="1"/>
    </xf>
    <xf numFmtId="0" fontId="16" fillId="5" borderId="1"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9" fillId="6" borderId="11" xfId="0" applyFont="1" applyFill="1" applyBorder="1" applyAlignment="1">
      <alignment horizontal="left" vertical="center"/>
    </xf>
    <xf numFmtId="0" fontId="9" fillId="6" borderId="8" xfId="0" applyFont="1" applyFill="1" applyBorder="1" applyAlignment="1">
      <alignment horizontal="left" vertical="center"/>
    </xf>
    <xf numFmtId="0" fontId="9" fillId="6" borderId="11" xfId="0" applyFont="1" applyFill="1" applyBorder="1" applyAlignment="1">
      <alignment vertical="center" wrapText="1"/>
    </xf>
    <xf numFmtId="0" fontId="9" fillId="6" borderId="8" xfId="0" applyFont="1" applyFill="1" applyBorder="1" applyAlignment="1">
      <alignment vertical="center" wrapText="1"/>
    </xf>
    <xf numFmtId="0" fontId="4"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8" borderId="2" xfId="0" applyFont="1" applyFill="1" applyBorder="1" applyAlignment="1">
      <alignment vertical="center" wrapText="1"/>
    </xf>
    <xf numFmtId="0" fontId="4" fillId="8" borderId="4" xfId="0" applyFont="1" applyFill="1" applyBorder="1" applyAlignment="1">
      <alignment vertical="center" wrapText="1"/>
    </xf>
    <xf numFmtId="164" fontId="4" fillId="7" borderId="2" xfId="26" applyNumberFormat="1" applyFont="1" applyFill="1" applyBorder="1" applyAlignment="1" applyProtection="1">
      <alignment horizontal="center" vertical="center" wrapText="1"/>
      <protection locked="0"/>
    </xf>
    <xf numFmtId="164" fontId="4" fillId="7" borderId="3" xfId="26" applyNumberFormat="1" applyFont="1" applyFill="1" applyBorder="1" applyAlignment="1" applyProtection="1">
      <alignment horizontal="center" vertical="center" wrapText="1"/>
      <protection locked="0"/>
    </xf>
    <xf numFmtId="0" fontId="17" fillId="8" borderId="2" xfId="0" applyFont="1" applyFill="1" applyBorder="1" applyAlignment="1">
      <alignment horizontal="right" vertical="center" wrapText="1"/>
    </xf>
    <xf numFmtId="0" fontId="17" fillId="8" borderId="4" xfId="0" applyFont="1" applyFill="1" applyBorder="1" applyAlignment="1">
      <alignment horizontal="right" vertical="center" wrapText="1"/>
    </xf>
    <xf numFmtId="164" fontId="17" fillId="8" borderId="1" xfId="26" applyNumberFormat="1" applyFont="1" applyFill="1" applyBorder="1" applyAlignment="1">
      <alignment horizontal="center" vertical="center" wrapText="1"/>
    </xf>
    <xf numFmtId="0" fontId="20" fillId="8" borderId="1" xfId="0" applyFont="1" applyFill="1" applyBorder="1" applyAlignment="1">
      <alignment horizontal="right" vertical="center" wrapText="1"/>
    </xf>
    <xf numFmtId="164" fontId="17" fillId="7" borderId="1" xfId="26" applyNumberFormat="1"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164" fontId="4" fillId="3" borderId="1" xfId="26" applyNumberFormat="1"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4" fillId="8" borderId="2" xfId="0" applyFont="1" applyFill="1" applyBorder="1" applyAlignment="1" applyProtection="1">
      <alignment wrapText="1"/>
      <protection locked="0"/>
    </xf>
    <xf numFmtId="0" fontId="4" fillId="8" borderId="4" xfId="0" applyFont="1" applyFill="1" applyBorder="1" applyAlignment="1" applyProtection="1">
      <alignment wrapText="1"/>
      <protection locked="0"/>
    </xf>
    <xf numFmtId="164" fontId="4" fillId="7" borderId="11" xfId="26" applyNumberFormat="1" applyFont="1" applyFill="1" applyBorder="1" applyAlignment="1" applyProtection="1">
      <alignment horizontal="center" vertical="center" wrapText="1"/>
      <protection locked="0"/>
    </xf>
    <xf numFmtId="164" fontId="4" fillId="7" borderId="8" xfId="26" applyNumberFormat="1" applyFont="1" applyFill="1" applyBorder="1" applyAlignment="1" applyProtection="1">
      <alignment horizontal="center" vertical="center" wrapText="1"/>
      <protection locked="0"/>
    </xf>
    <xf numFmtId="0" fontId="14" fillId="6" borderId="10" xfId="0" applyFont="1" applyFill="1" applyBorder="1" applyAlignment="1">
      <alignment horizontal="center" vertical="center" wrapText="1"/>
    </xf>
    <xf numFmtId="0" fontId="14" fillId="6" borderId="0" xfId="0" applyFont="1" applyFill="1" applyAlignment="1">
      <alignment horizontal="center" vertical="center" wrapText="1"/>
    </xf>
    <xf numFmtId="0" fontId="4" fillId="8" borderId="3" xfId="0" applyFont="1" applyFill="1" applyBorder="1" applyAlignment="1">
      <alignment horizontal="center" vertical="center" wrapText="1"/>
    </xf>
    <xf numFmtId="0" fontId="4" fillId="7" borderId="2" xfId="26" applyNumberFormat="1" applyFont="1" applyFill="1" applyBorder="1" applyAlignment="1" applyProtection="1">
      <alignment horizontal="center"/>
      <protection locked="0"/>
    </xf>
    <xf numFmtId="0" fontId="4" fillId="7" borderId="3" xfId="26" applyNumberFormat="1" applyFont="1" applyFill="1" applyBorder="1" applyAlignment="1" applyProtection="1">
      <alignment horizontal="center"/>
      <protection locked="0"/>
    </xf>
    <xf numFmtId="0" fontId="4" fillId="7" borderId="4" xfId="26" applyNumberFormat="1" applyFont="1" applyFill="1" applyBorder="1" applyAlignment="1" applyProtection="1">
      <alignment horizontal="center"/>
      <protection locked="0"/>
    </xf>
    <xf numFmtId="0" fontId="4" fillId="2" borderId="2" xfId="26" applyNumberFormat="1" applyFont="1" applyFill="1" applyBorder="1" applyAlignment="1" applyProtection="1">
      <alignment horizontal="center"/>
      <protection locked="0"/>
    </xf>
    <xf numFmtId="0" fontId="4" fillId="2" borderId="3" xfId="26" applyNumberFormat="1" applyFont="1" applyFill="1" applyBorder="1" applyAlignment="1" applyProtection="1">
      <alignment horizontal="center"/>
      <protection locked="0"/>
    </xf>
    <xf numFmtId="0" fontId="4" fillId="2" borderId="4" xfId="26" applyNumberFormat="1" applyFont="1" applyFill="1" applyBorder="1" applyAlignment="1" applyProtection="1">
      <alignment horizontal="center"/>
      <protection locked="0"/>
    </xf>
    <xf numFmtId="0" fontId="4" fillId="8" borderId="2" xfId="0" applyFont="1" applyFill="1" applyBorder="1" applyAlignment="1">
      <alignment horizontal="center" vertical="center" wrapText="1"/>
    </xf>
    <xf numFmtId="164" fontId="4" fillId="7" borderId="1" xfId="26" applyNumberFormat="1" applyFont="1" applyFill="1" applyBorder="1" applyAlignment="1" applyProtection="1">
      <alignment horizontal="center" vertical="center" wrapText="1"/>
      <protection locked="0"/>
    </xf>
    <xf numFmtId="0" fontId="4" fillId="7" borderId="10" xfId="26" applyNumberFormat="1" applyFont="1" applyFill="1" applyBorder="1" applyAlignment="1" applyProtection="1">
      <alignment horizontal="center" vertical="center" wrapText="1"/>
      <protection locked="0"/>
    </xf>
    <xf numFmtId="0" fontId="4" fillId="7" borderId="0" xfId="26" applyNumberFormat="1" applyFont="1" applyFill="1" applyBorder="1" applyAlignment="1" applyProtection="1">
      <alignment horizontal="center" vertical="center" wrapText="1"/>
      <protection locked="0"/>
    </xf>
    <xf numFmtId="3" fontId="4" fillId="2" borderId="0" xfId="0" applyNumberFormat="1" applyFont="1" applyFill="1" applyAlignment="1">
      <alignment horizontal="center" vertical="center" wrapText="1"/>
    </xf>
    <xf numFmtId="0" fontId="4" fillId="3" borderId="1" xfId="0" applyFont="1" applyFill="1" applyBorder="1" applyAlignment="1">
      <alignment horizontal="center"/>
    </xf>
    <xf numFmtId="0" fontId="9" fillId="6" borderId="10" xfId="0" applyFont="1" applyFill="1" applyBorder="1" applyAlignment="1">
      <alignment horizontal="center" vertical="center" wrapText="1"/>
    </xf>
    <xf numFmtId="0" fontId="9" fillId="6" borderId="0" xfId="0" applyFont="1" applyFill="1" applyAlignment="1">
      <alignment horizontal="center" vertical="center" wrapText="1"/>
    </xf>
    <xf numFmtId="0" fontId="12" fillId="8" borderId="10" xfId="0" applyFont="1" applyFill="1" applyBorder="1" applyAlignment="1">
      <alignment horizontal="center" vertical="center" wrapText="1"/>
    </xf>
    <xf numFmtId="0" fontId="12" fillId="8" borderId="0" xfId="0" applyFont="1" applyFill="1" applyAlignment="1">
      <alignment horizontal="center" vertical="center" wrapText="1"/>
    </xf>
    <xf numFmtId="164" fontId="17" fillId="8" borderId="2" xfId="26" applyNumberFormat="1" applyFont="1" applyFill="1" applyBorder="1" applyAlignment="1">
      <alignment horizontal="center" vertical="center" wrapText="1"/>
    </xf>
    <xf numFmtId="164" fontId="17" fillId="8" borderId="3" xfId="26" applyNumberFormat="1" applyFont="1" applyFill="1" applyBorder="1" applyAlignment="1">
      <alignment horizontal="center" vertical="center" wrapText="1"/>
    </xf>
    <xf numFmtId="164" fontId="17" fillId="7" borderId="2" xfId="26" applyNumberFormat="1" applyFont="1" applyFill="1" applyBorder="1" applyAlignment="1" applyProtection="1">
      <alignment horizontal="center" vertical="center" wrapText="1"/>
      <protection locked="0"/>
    </xf>
    <xf numFmtId="164" fontId="17" fillId="7" borderId="3" xfId="26" applyNumberFormat="1" applyFont="1" applyFill="1" applyBorder="1" applyAlignment="1" applyProtection="1">
      <alignment horizontal="center" vertical="center" wrapText="1"/>
      <protection locked="0"/>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7" fillId="8" borderId="1" xfId="0" applyFont="1" applyFill="1" applyBorder="1" applyAlignment="1">
      <alignment horizontal="right" vertical="center" wrapText="1"/>
    </xf>
    <xf numFmtId="164" fontId="17" fillId="3" borderId="1" xfId="26" applyNumberFormat="1" applyFont="1" applyFill="1" applyBorder="1" applyAlignment="1" applyProtection="1">
      <alignment horizontal="center" vertical="center" wrapText="1"/>
      <protection locked="0"/>
    </xf>
    <xf numFmtId="164" fontId="17" fillId="3" borderId="1" xfId="26" applyNumberFormat="1" applyFont="1" applyFill="1" applyBorder="1" applyAlignment="1">
      <alignment horizontal="center" vertical="center" wrapText="1"/>
    </xf>
    <xf numFmtId="44" fontId="4" fillId="8" borderId="10" xfId="26" applyFont="1" applyFill="1" applyBorder="1" applyAlignment="1">
      <alignment horizontal="center" vertical="center"/>
    </xf>
    <xf numFmtId="44" fontId="4" fillId="8" borderId="0" xfId="26"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7" xfId="0" applyFont="1" applyFill="1" applyBorder="1" applyAlignment="1">
      <alignment horizontal="center" vertical="center" wrapText="1"/>
    </xf>
    <xf numFmtId="164" fontId="17" fillId="3" borderId="11" xfId="26" applyNumberFormat="1" applyFont="1" applyFill="1" applyBorder="1" applyAlignment="1">
      <alignment horizontal="center" vertical="center" wrapText="1"/>
    </xf>
    <xf numFmtId="164" fontId="17" fillId="3" borderId="8" xfId="26" applyNumberFormat="1" applyFont="1" applyFill="1" applyBorder="1" applyAlignment="1">
      <alignment horizontal="center" vertical="center" wrapText="1"/>
    </xf>
    <xf numFmtId="164" fontId="17" fillId="3" borderId="13" xfId="26" applyNumberFormat="1" applyFont="1" applyFill="1" applyBorder="1" applyAlignment="1">
      <alignment horizontal="center" vertical="center" wrapText="1"/>
    </xf>
    <xf numFmtId="164" fontId="4" fillId="7" borderId="14" xfId="26" applyNumberFormat="1" applyFont="1" applyFill="1" applyBorder="1" applyAlignment="1" applyProtection="1">
      <alignment horizontal="center" vertical="center" wrapText="1"/>
      <protection locked="0"/>
    </xf>
    <xf numFmtId="0" fontId="4" fillId="7" borderId="11" xfId="26" applyNumberFormat="1" applyFont="1" applyFill="1" applyBorder="1" applyAlignment="1" applyProtection="1">
      <alignment horizontal="left" vertical="center" wrapText="1"/>
      <protection locked="0"/>
    </xf>
    <xf numFmtId="0" fontId="4" fillId="7" borderId="8" xfId="26" applyNumberFormat="1" applyFont="1" applyFill="1" applyBorder="1" applyAlignment="1" applyProtection="1">
      <alignment horizontal="left" vertical="center" wrapText="1"/>
      <protection locked="0"/>
    </xf>
    <xf numFmtId="0" fontId="4" fillId="7" borderId="1" xfId="26" applyNumberFormat="1" applyFont="1" applyFill="1" applyBorder="1" applyAlignment="1" applyProtection="1">
      <alignment horizontal="left" vertical="top"/>
      <protection locked="0"/>
    </xf>
    <xf numFmtId="0" fontId="4" fillId="7" borderId="1" xfId="26" applyNumberFormat="1" applyFont="1" applyFill="1" applyBorder="1" applyAlignment="1" applyProtection="1">
      <alignment horizontal="left" vertical="top" wrapText="1"/>
      <protection locked="0"/>
    </xf>
    <xf numFmtId="164" fontId="4" fillId="7" borderId="9" xfId="26" applyNumberFormat="1" applyFont="1" applyFill="1" applyBorder="1" applyAlignment="1" applyProtection="1">
      <alignment horizontal="center" vertical="center" wrapText="1"/>
      <protection locked="0"/>
    </xf>
    <xf numFmtId="164" fontId="4" fillId="7" borderId="7" xfId="26" applyNumberFormat="1" applyFont="1" applyFill="1" applyBorder="1" applyAlignment="1" applyProtection="1">
      <alignment horizontal="center" vertical="center" wrapText="1"/>
      <protection locked="0"/>
    </xf>
    <xf numFmtId="0" fontId="4" fillId="7" borderId="11" xfId="26" applyNumberFormat="1" applyFont="1" applyFill="1" applyBorder="1" applyAlignment="1">
      <alignment horizontal="center" vertical="center" wrapText="1"/>
    </xf>
    <xf numFmtId="0" fontId="4" fillId="7" borderId="8" xfId="26"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164" fontId="17" fillId="3" borderId="15" xfId="26" applyNumberFormat="1" applyFont="1" applyFill="1" applyBorder="1" applyAlignment="1" applyProtection="1">
      <alignment horizontal="center" vertical="center" wrapText="1"/>
      <protection locked="0"/>
    </xf>
    <xf numFmtId="164" fontId="17" fillId="3" borderId="14" xfId="26" applyNumberFormat="1" applyFont="1" applyFill="1" applyBorder="1" applyAlignment="1" applyProtection="1">
      <alignment horizontal="center" vertical="center" wrapText="1"/>
      <protection locked="0"/>
    </xf>
    <xf numFmtId="44" fontId="4" fillId="2" borderId="0" xfId="26" applyFont="1" applyFill="1" applyBorder="1" applyAlignment="1" applyProtection="1">
      <alignment horizontal="center" vertical="center" wrapText="1"/>
      <protection locked="0"/>
    </xf>
    <xf numFmtId="0" fontId="9" fillId="6"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cellXfs>
  <cellStyles count="28">
    <cellStyle name="Comma 2" xfId="24" xr:uid="{00000000-0005-0000-0000-000000000000}"/>
    <cellStyle name="Currency" xfId="26" builtinId="4"/>
    <cellStyle name="Currency 2" xfId="25" xr:uid="{00000000-0005-0000-0000-000002000000}"/>
    <cellStyle name="Normal" xfId="0" builtinId="0"/>
    <cellStyle name="Normal 10" xfId="5" xr:uid="{00000000-0005-0000-0000-000004000000}"/>
    <cellStyle name="Normal 17" xfId="8" xr:uid="{00000000-0005-0000-0000-000005000000}"/>
    <cellStyle name="Normal 2" xfId="17" xr:uid="{00000000-0005-0000-0000-000006000000}"/>
    <cellStyle name="Normal 2 5" xfId="18" xr:uid="{00000000-0005-0000-0000-000007000000}"/>
    <cellStyle name="Normal 3" xfId="19" xr:uid="{00000000-0005-0000-0000-000008000000}"/>
    <cellStyle name="Normal 33" xfId="15" xr:uid="{00000000-0005-0000-0000-000009000000}"/>
    <cellStyle name="Normal 34" xfId="11" xr:uid="{00000000-0005-0000-0000-00000A000000}"/>
    <cellStyle name="Normal 4" xfId="20" xr:uid="{00000000-0005-0000-0000-00000B000000}"/>
    <cellStyle name="Normal 44" xfId="10" xr:uid="{00000000-0005-0000-0000-00000C000000}"/>
    <cellStyle name="Normal 45" xfId="14" xr:uid="{00000000-0005-0000-0000-00000D000000}"/>
    <cellStyle name="Normal 46" xfId="2" xr:uid="{00000000-0005-0000-0000-00000E000000}"/>
    <cellStyle name="Normal 5" xfId="1" xr:uid="{00000000-0005-0000-0000-00000F000000}"/>
    <cellStyle name="Normal 52" xfId="16" xr:uid="{00000000-0005-0000-0000-000010000000}"/>
    <cellStyle name="Normal 6" xfId="21" xr:uid="{00000000-0005-0000-0000-000011000000}"/>
    <cellStyle name="Normal 60" xfId="3" xr:uid="{00000000-0005-0000-0000-000012000000}"/>
    <cellStyle name="Normal 63" xfId="4" xr:uid="{00000000-0005-0000-0000-000013000000}"/>
    <cellStyle name="Normal 7" xfId="22" xr:uid="{00000000-0005-0000-0000-000014000000}"/>
    <cellStyle name="Normal 8" xfId="23" xr:uid="{00000000-0005-0000-0000-000015000000}"/>
    <cellStyle name="Normal 88" xfId="6" xr:uid="{00000000-0005-0000-0000-000016000000}"/>
    <cellStyle name="Normal 90" xfId="12" xr:uid="{00000000-0005-0000-0000-000017000000}"/>
    <cellStyle name="Normal 92" xfId="7" xr:uid="{00000000-0005-0000-0000-000018000000}"/>
    <cellStyle name="Normal 94" xfId="13" xr:uid="{00000000-0005-0000-0000-000019000000}"/>
    <cellStyle name="Normal 97" xfId="9" xr:uid="{00000000-0005-0000-0000-00001A000000}"/>
    <cellStyle name="Percent" xfId="27" builtinId="5"/>
  </cellStyles>
  <dxfs count="0"/>
  <tableStyles count="0" defaultTableStyle="TableStyleMedium9" defaultPivotStyle="PivotStyleLight16"/>
  <colors>
    <mruColors>
      <color rgb="FFE9D414"/>
      <color rgb="FF6D9DBE"/>
      <color rgb="FFA50021"/>
      <color rgb="FF00527B"/>
      <color rgb="FFEB7F14"/>
      <color rgb="FF6591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O308"/>
  <sheetViews>
    <sheetView zoomScale="90" zoomScaleNormal="90" zoomScaleSheetLayoutView="70" zoomScalePageLayoutView="59" workbookViewId="0">
      <selection activeCell="J6" sqref="J6"/>
    </sheetView>
  </sheetViews>
  <sheetFormatPr defaultColWidth="9.453125" defaultRowHeight="13"/>
  <cols>
    <col min="1" max="1" width="71.453125" style="12" customWidth="1"/>
    <col min="2" max="2" width="20.54296875" style="10" customWidth="1"/>
    <col min="3" max="3" width="16.54296875" style="10" customWidth="1"/>
    <col min="4" max="4" width="18.453125" style="10" customWidth="1"/>
    <col min="5" max="5" width="24" style="10" customWidth="1"/>
    <col min="6" max="6" width="21.54296875" style="10" customWidth="1"/>
    <col min="7" max="16384" width="9.453125" style="10"/>
  </cols>
  <sheetData>
    <row r="1" spans="1:15" ht="43.4" customHeight="1">
      <c r="A1" s="113" t="s">
        <v>0</v>
      </c>
      <c r="B1" s="114"/>
      <c r="C1" s="114"/>
      <c r="D1" s="114"/>
      <c r="E1" s="114"/>
      <c r="F1" s="114"/>
    </row>
    <row r="2" spans="1:15" ht="94" customHeight="1">
      <c r="A2" s="115" t="s">
        <v>1</v>
      </c>
      <c r="B2" s="116"/>
      <c r="C2" s="116"/>
      <c r="D2" s="116"/>
      <c r="E2" s="116"/>
      <c r="F2" s="116"/>
      <c r="G2" s="64"/>
      <c r="H2" s="64"/>
      <c r="I2" s="64"/>
      <c r="J2" s="64"/>
      <c r="K2" s="64"/>
      <c r="L2" s="64"/>
      <c r="M2" s="64"/>
      <c r="N2" s="64"/>
      <c r="O2" s="64"/>
    </row>
    <row r="3" spans="1:15" ht="50.15" customHeight="1">
      <c r="A3" s="102" t="s">
        <v>2</v>
      </c>
      <c r="B3" s="102"/>
      <c r="C3" s="102"/>
      <c r="D3" s="102"/>
      <c r="E3" s="102"/>
      <c r="F3" s="102"/>
    </row>
    <row r="4" spans="1:15" ht="32.15" customHeight="1">
      <c r="A4" s="95"/>
      <c r="B4" s="96" t="s">
        <v>3</v>
      </c>
      <c r="C4" s="111" t="s">
        <v>4</v>
      </c>
      <c r="D4" s="111"/>
      <c r="E4" s="111"/>
      <c r="F4" s="111"/>
    </row>
    <row r="5" spans="1:15">
      <c r="A5" s="77" t="s">
        <v>5</v>
      </c>
      <c r="B5" s="49"/>
      <c r="C5" s="103"/>
      <c r="D5" s="103"/>
      <c r="E5" s="103"/>
      <c r="F5" s="103"/>
    </row>
    <row r="6" spans="1:15">
      <c r="A6" s="77" t="s">
        <v>6</v>
      </c>
      <c r="B6" s="49"/>
      <c r="C6" s="103"/>
      <c r="D6" s="103"/>
      <c r="E6" s="103"/>
      <c r="F6" s="103"/>
    </row>
    <row r="7" spans="1:15">
      <c r="A7" s="77" t="s">
        <v>7</v>
      </c>
      <c r="B7" s="49"/>
      <c r="C7" s="103"/>
      <c r="D7" s="103"/>
      <c r="E7" s="103"/>
      <c r="F7" s="103"/>
    </row>
    <row r="8" spans="1:15" ht="26">
      <c r="A8" s="77" t="s">
        <v>8</v>
      </c>
      <c r="B8" s="49"/>
      <c r="C8" s="103"/>
      <c r="D8" s="103"/>
      <c r="E8" s="103"/>
      <c r="F8" s="103"/>
    </row>
    <row r="9" spans="1:15" ht="30.75" customHeight="1">
      <c r="A9" s="77" t="s">
        <v>9</v>
      </c>
      <c r="B9" s="49"/>
      <c r="C9" s="103"/>
      <c r="D9" s="103"/>
      <c r="E9" s="103"/>
      <c r="F9" s="103"/>
    </row>
    <row r="10" spans="1:15">
      <c r="A10" s="77" t="s">
        <v>10</v>
      </c>
      <c r="B10" s="49"/>
      <c r="C10" s="103"/>
      <c r="D10" s="103"/>
      <c r="E10" s="103"/>
      <c r="F10" s="103"/>
    </row>
    <row r="11" spans="1:15">
      <c r="A11" s="77" t="s">
        <v>11</v>
      </c>
      <c r="B11" s="49"/>
      <c r="C11" s="103"/>
      <c r="D11" s="103"/>
      <c r="E11" s="103"/>
      <c r="F11" s="103"/>
    </row>
    <row r="12" spans="1:15">
      <c r="A12" s="77" t="s">
        <v>12</v>
      </c>
      <c r="B12" s="49"/>
      <c r="C12" s="103"/>
      <c r="D12" s="103"/>
      <c r="E12" s="103"/>
      <c r="F12" s="103"/>
    </row>
    <row r="13" spans="1:15">
      <c r="A13" s="77" t="s">
        <v>13</v>
      </c>
      <c r="B13" s="49"/>
      <c r="C13" s="103"/>
      <c r="D13" s="103"/>
      <c r="E13" s="103"/>
      <c r="F13" s="103"/>
    </row>
    <row r="14" spans="1:15">
      <c r="A14" s="77" t="s">
        <v>14</v>
      </c>
      <c r="B14" s="49"/>
      <c r="C14" s="103"/>
      <c r="D14" s="103"/>
      <c r="E14" s="103"/>
      <c r="F14" s="103"/>
    </row>
    <row r="15" spans="1:15">
      <c r="A15" s="77" t="s">
        <v>14</v>
      </c>
      <c r="B15" s="49"/>
      <c r="C15" s="103"/>
      <c r="D15" s="103"/>
      <c r="E15" s="103"/>
      <c r="F15" s="103"/>
    </row>
    <row r="16" spans="1:15">
      <c r="A16" s="77" t="s">
        <v>14</v>
      </c>
      <c r="B16" s="49"/>
      <c r="C16" s="103"/>
      <c r="D16" s="103"/>
      <c r="E16" s="103"/>
      <c r="F16" s="103"/>
    </row>
    <row r="17" spans="1:6" ht="31">
      <c r="A17" s="29" t="s">
        <v>15</v>
      </c>
      <c r="B17" s="2">
        <f>SUM(B5:B16)</f>
        <v>0</v>
      </c>
      <c r="C17" s="32"/>
      <c r="D17" s="31"/>
      <c r="E17" s="31"/>
      <c r="F17" s="31"/>
    </row>
    <row r="18" spans="1:6" ht="15.5">
      <c r="A18" s="44" t="s">
        <v>16</v>
      </c>
      <c r="B18" s="45"/>
      <c r="C18" s="41"/>
      <c r="D18" s="65"/>
      <c r="E18" s="31"/>
      <c r="F18" s="31"/>
    </row>
    <row r="19" spans="1:6">
      <c r="A19" s="77" t="s">
        <v>17</v>
      </c>
      <c r="B19" s="49"/>
      <c r="C19" s="103"/>
      <c r="D19" s="103"/>
      <c r="E19" s="103"/>
      <c r="F19" s="103"/>
    </row>
    <row r="20" spans="1:6">
      <c r="A20" s="77" t="s">
        <v>18</v>
      </c>
      <c r="B20" s="49"/>
      <c r="C20" s="103"/>
      <c r="D20" s="103"/>
      <c r="E20" s="103"/>
      <c r="F20" s="103"/>
    </row>
    <row r="21" spans="1:6">
      <c r="A21" s="18" t="s">
        <v>19</v>
      </c>
      <c r="B21" s="49"/>
      <c r="C21" s="103"/>
      <c r="D21" s="103"/>
      <c r="E21" s="103"/>
      <c r="F21" s="103"/>
    </row>
    <row r="22" spans="1:6">
      <c r="A22" s="18" t="s">
        <v>20</v>
      </c>
      <c r="B22" s="49"/>
      <c r="C22" s="103"/>
      <c r="D22" s="103"/>
      <c r="E22" s="103"/>
      <c r="F22" s="103"/>
    </row>
    <row r="23" spans="1:6" ht="15.5">
      <c r="A23" s="29" t="s">
        <v>21</v>
      </c>
      <c r="B23" s="2">
        <f>(B17-B18)+B19+B20+B21+B22</f>
        <v>0</v>
      </c>
      <c r="C23" s="32"/>
      <c r="D23" s="31"/>
      <c r="E23" s="31"/>
      <c r="F23" s="31"/>
    </row>
    <row r="24" spans="1:6">
      <c r="A24" s="32"/>
      <c r="B24" s="47"/>
      <c r="C24" s="31"/>
      <c r="D24" s="31"/>
      <c r="E24" s="31"/>
      <c r="F24" s="31"/>
    </row>
    <row r="25" spans="1:6" ht="32.15" customHeight="1">
      <c r="A25" s="48"/>
      <c r="B25" s="74" t="s">
        <v>3</v>
      </c>
      <c r="C25" s="111" t="s">
        <v>4</v>
      </c>
      <c r="D25" s="111"/>
      <c r="E25" s="111"/>
      <c r="F25" s="111"/>
    </row>
    <row r="26" spans="1:6" ht="15.5">
      <c r="A26" s="29" t="s">
        <v>22</v>
      </c>
      <c r="B26" s="50"/>
      <c r="C26" s="105"/>
      <c r="D26" s="105"/>
      <c r="E26" s="105"/>
      <c r="F26" s="105"/>
    </row>
    <row r="27" spans="1:6" ht="30" customHeight="1">
      <c r="A27" s="88"/>
      <c r="B27" s="30"/>
      <c r="C27" s="112"/>
      <c r="D27" s="112"/>
      <c r="E27" s="112"/>
      <c r="F27" s="112"/>
    </row>
    <row r="28" spans="1:6" ht="48.65" customHeight="1">
      <c r="A28" s="102" t="s">
        <v>23</v>
      </c>
      <c r="B28" s="102"/>
      <c r="C28" s="102"/>
      <c r="D28" s="102"/>
      <c r="E28" s="102"/>
      <c r="F28" s="102"/>
    </row>
    <row r="29" spans="1:6" ht="1.4" hidden="1" customHeight="1">
      <c r="A29" s="1"/>
      <c r="B29" s="1"/>
      <c r="C29" s="1"/>
      <c r="D29" s="1"/>
    </row>
    <row r="30" spans="1:6" ht="49.4" customHeight="1">
      <c r="A30" s="77" t="s">
        <v>24</v>
      </c>
      <c r="B30" s="103"/>
      <c r="C30" s="103"/>
      <c r="D30" s="103"/>
      <c r="E30" s="103"/>
      <c r="F30" s="103"/>
    </row>
    <row r="31" spans="1:6" ht="15.5">
      <c r="A31" s="63"/>
      <c r="B31" s="85"/>
      <c r="C31" s="86"/>
      <c r="D31" s="83"/>
      <c r="E31" s="83"/>
      <c r="F31" s="83"/>
    </row>
    <row r="32" spans="1:6" ht="32.15" customHeight="1">
      <c r="A32" s="48"/>
      <c r="B32" s="74" t="s">
        <v>3</v>
      </c>
      <c r="C32" s="111" t="s">
        <v>4</v>
      </c>
      <c r="D32" s="111"/>
      <c r="E32" s="111"/>
      <c r="F32" s="111"/>
    </row>
    <row r="33" spans="1:6">
      <c r="A33" s="9" t="s">
        <v>25</v>
      </c>
      <c r="B33" s="50"/>
      <c r="C33" s="105"/>
      <c r="D33" s="105"/>
      <c r="E33" s="105"/>
      <c r="F33" s="105"/>
    </row>
    <row r="34" spans="1:6">
      <c r="A34" s="9" t="s">
        <v>26</v>
      </c>
      <c r="B34" s="50"/>
      <c r="C34" s="105"/>
      <c r="D34" s="105"/>
      <c r="E34" s="105"/>
      <c r="F34" s="105"/>
    </row>
    <row r="35" spans="1:6">
      <c r="A35" s="9" t="s">
        <v>26</v>
      </c>
      <c r="B35" s="50"/>
      <c r="C35" s="105"/>
      <c r="D35" s="105"/>
      <c r="E35" s="105"/>
      <c r="F35" s="105"/>
    </row>
    <row r="36" spans="1:6" ht="15.5">
      <c r="A36" s="55" t="s">
        <v>27</v>
      </c>
      <c r="B36" s="50">
        <f>B33+B34+B35</f>
        <v>0</v>
      </c>
      <c r="C36" s="105"/>
      <c r="D36" s="105"/>
      <c r="E36" s="105"/>
      <c r="F36" s="105"/>
    </row>
    <row r="37" spans="1:6" ht="15.5">
      <c r="A37" s="44" t="s">
        <v>16</v>
      </c>
      <c r="B37" s="45"/>
      <c r="C37" s="41"/>
      <c r="D37" s="65"/>
      <c r="E37" s="41"/>
      <c r="F37" s="65"/>
    </row>
    <row r="38" spans="1:6" ht="15.5">
      <c r="A38" s="29" t="s">
        <v>28</v>
      </c>
      <c r="B38" s="2">
        <f>B36-B37</f>
        <v>0</v>
      </c>
      <c r="C38" s="32"/>
      <c r="D38" s="31"/>
      <c r="E38" s="32"/>
      <c r="F38" s="31"/>
    </row>
    <row r="39" spans="1:6" ht="30" customHeight="1">
      <c r="A39" s="33"/>
      <c r="B39" s="47"/>
      <c r="C39" s="106"/>
      <c r="D39" s="107"/>
      <c r="E39" s="106"/>
      <c r="F39" s="107"/>
    </row>
    <row r="40" spans="1:6" ht="23.15" customHeight="1">
      <c r="A40" s="108" t="s">
        <v>29</v>
      </c>
      <c r="B40" s="109"/>
      <c r="C40" s="109"/>
      <c r="D40" s="109"/>
      <c r="E40" s="109"/>
      <c r="F40" s="109"/>
    </row>
    <row r="41" spans="1:6">
      <c r="A41" s="73"/>
      <c r="B41" s="54" t="s">
        <v>30</v>
      </c>
      <c r="C41" s="110" t="s">
        <v>31</v>
      </c>
      <c r="D41" s="110"/>
      <c r="E41" s="110"/>
      <c r="F41" s="110"/>
    </row>
    <row r="42" spans="1:6" ht="26">
      <c r="A42" s="18" t="s">
        <v>32</v>
      </c>
      <c r="B42" s="13"/>
      <c r="C42" s="100"/>
      <c r="D42" s="100"/>
      <c r="E42" s="100"/>
      <c r="F42" s="100"/>
    </row>
    <row r="43" spans="1:6" ht="11.5" customHeight="1">
      <c r="A43" s="18" t="s">
        <v>33</v>
      </c>
      <c r="B43" s="13"/>
      <c r="C43" s="100"/>
      <c r="D43" s="100"/>
      <c r="E43" s="100"/>
      <c r="F43" s="100"/>
    </row>
    <row r="44" spans="1:6" ht="14.15" customHeight="1">
      <c r="A44" s="18" t="s">
        <v>34</v>
      </c>
      <c r="B44" s="13"/>
      <c r="C44" s="100"/>
      <c r="D44" s="100"/>
      <c r="E44" s="100"/>
      <c r="F44" s="100"/>
    </row>
    <row r="45" spans="1:6" ht="14.5" customHeight="1">
      <c r="A45" s="18" t="s">
        <v>35</v>
      </c>
      <c r="B45" s="13"/>
      <c r="C45" s="100"/>
      <c r="D45" s="100"/>
      <c r="E45" s="100"/>
      <c r="F45" s="100"/>
    </row>
    <row r="46" spans="1:6">
      <c r="A46" s="18" t="s">
        <v>35</v>
      </c>
      <c r="B46" s="13"/>
      <c r="C46" s="100"/>
      <c r="D46" s="100"/>
      <c r="E46" s="100"/>
      <c r="F46" s="100"/>
    </row>
    <row r="47" spans="1:6">
      <c r="A47" s="18" t="s">
        <v>35</v>
      </c>
      <c r="B47" s="13"/>
      <c r="C47" s="100"/>
      <c r="D47" s="100"/>
      <c r="E47" s="100"/>
      <c r="F47" s="100"/>
    </row>
    <row r="48" spans="1:6">
      <c r="A48" s="18" t="s">
        <v>35</v>
      </c>
      <c r="B48" s="13"/>
      <c r="C48" s="100"/>
      <c r="D48" s="100"/>
      <c r="E48" s="100"/>
      <c r="F48" s="100"/>
    </row>
    <row r="49" spans="1:6">
      <c r="A49" s="18" t="s">
        <v>35</v>
      </c>
      <c r="B49" s="13"/>
      <c r="C49" s="100"/>
      <c r="D49" s="100"/>
      <c r="E49" s="100"/>
      <c r="F49" s="100"/>
    </row>
    <row r="50" spans="1:6" ht="30" customHeight="1">
      <c r="A50" s="92"/>
      <c r="B50" s="93"/>
      <c r="C50" s="97"/>
      <c r="D50" s="101"/>
      <c r="E50" s="101"/>
      <c r="F50" s="101"/>
    </row>
    <row r="51" spans="1:6" ht="51" customHeight="1">
      <c r="A51" s="102" t="s">
        <v>36</v>
      </c>
      <c r="B51" s="102"/>
      <c r="C51" s="102"/>
      <c r="D51" s="102"/>
      <c r="E51" s="102"/>
      <c r="F51" s="102"/>
    </row>
    <row r="52" spans="1:6" ht="49.4" customHeight="1">
      <c r="A52" s="77" t="s">
        <v>37</v>
      </c>
      <c r="B52" s="103"/>
      <c r="C52" s="103"/>
      <c r="D52" s="103"/>
      <c r="E52" s="103"/>
      <c r="F52" s="103"/>
    </row>
    <row r="53" spans="1:6" ht="15" customHeight="1">
      <c r="A53" s="35"/>
      <c r="B53" s="82"/>
      <c r="C53" s="82"/>
      <c r="D53" s="84"/>
      <c r="E53" s="84"/>
      <c r="F53" s="84"/>
    </row>
    <row r="54" spans="1:6" s="37" customFormat="1" ht="55" customHeight="1">
      <c r="A54" s="150" t="s">
        <v>38</v>
      </c>
      <c r="B54" s="151"/>
      <c r="C54" s="151"/>
      <c r="D54" s="151"/>
      <c r="E54" s="151"/>
      <c r="F54" s="151"/>
    </row>
    <row r="55" spans="1:6" s="37" customFormat="1" ht="48.65" customHeight="1">
      <c r="A55" s="78"/>
      <c r="B55" s="79"/>
      <c r="C55" s="104" t="s">
        <v>30</v>
      </c>
      <c r="D55" s="104"/>
      <c r="E55" s="152" t="s">
        <v>39</v>
      </c>
      <c r="F55" s="152"/>
    </row>
    <row r="56" spans="1:6" ht="13.4" customHeight="1">
      <c r="A56" s="132" t="s">
        <v>40</v>
      </c>
      <c r="B56" s="133"/>
      <c r="C56" s="148"/>
      <c r="D56" s="149"/>
      <c r="E56" s="98"/>
      <c r="F56" s="98"/>
    </row>
    <row r="57" spans="1:6" ht="13.4" customHeight="1">
      <c r="A57" s="132" t="s">
        <v>41</v>
      </c>
      <c r="B57" s="133"/>
      <c r="C57" s="134"/>
      <c r="D57" s="135"/>
      <c r="E57" s="98"/>
      <c r="F57" s="98"/>
    </row>
    <row r="58" spans="1:6" ht="13.4" customHeight="1">
      <c r="A58" s="132" t="s">
        <v>42</v>
      </c>
      <c r="B58" s="133"/>
      <c r="C58" s="134"/>
      <c r="D58" s="135"/>
      <c r="E58" s="98"/>
      <c r="F58" s="98"/>
    </row>
    <row r="59" spans="1:6" ht="13.4" customHeight="1">
      <c r="A59" s="132" t="s">
        <v>43</v>
      </c>
      <c r="B59" s="133"/>
      <c r="C59" s="134"/>
      <c r="D59" s="135"/>
      <c r="E59" s="98"/>
      <c r="F59" s="98"/>
    </row>
    <row r="60" spans="1:6" ht="13.4" customHeight="1">
      <c r="A60" s="146" t="s">
        <v>44</v>
      </c>
      <c r="B60" s="147"/>
      <c r="C60" s="134"/>
      <c r="D60" s="135"/>
      <c r="E60" s="98"/>
      <c r="F60" s="98"/>
    </row>
    <row r="61" spans="1:6" ht="13.4" customHeight="1">
      <c r="A61" s="146" t="s">
        <v>45</v>
      </c>
      <c r="B61" s="147"/>
      <c r="C61" s="134"/>
      <c r="D61" s="135"/>
      <c r="E61" s="98"/>
      <c r="F61" s="98"/>
    </row>
    <row r="62" spans="1:6" ht="13.4" customHeight="1">
      <c r="A62" s="136" t="s">
        <v>46</v>
      </c>
      <c r="B62" s="137"/>
      <c r="C62" s="138">
        <f>C56+C57+C58+C59+C60+C61</f>
        <v>0</v>
      </c>
      <c r="D62" s="138"/>
      <c r="E62" s="80"/>
      <c r="F62" s="80"/>
    </row>
    <row r="63" spans="1:6" ht="13.4" customHeight="1">
      <c r="A63" s="139" t="s">
        <v>16</v>
      </c>
      <c r="B63" s="139"/>
      <c r="C63" s="140"/>
      <c r="D63" s="140"/>
      <c r="E63" s="99"/>
      <c r="F63" s="98"/>
    </row>
    <row r="64" spans="1:6" ht="13.4" customHeight="1">
      <c r="A64" s="136" t="s">
        <v>47</v>
      </c>
      <c r="B64" s="137"/>
      <c r="C64" s="138">
        <f>C62-C63</f>
        <v>0</v>
      </c>
      <c r="D64" s="138"/>
      <c r="E64" s="80"/>
      <c r="F64" s="80"/>
    </row>
    <row r="65" spans="1:6" ht="15" customHeight="1">
      <c r="A65" s="141"/>
      <c r="B65" s="142"/>
      <c r="C65" s="51"/>
      <c r="D65" s="51"/>
      <c r="E65" s="80"/>
      <c r="F65" s="80"/>
    </row>
    <row r="66" spans="1:6" ht="36.65" customHeight="1">
      <c r="A66" s="144" t="s">
        <v>48</v>
      </c>
      <c r="B66" s="145"/>
      <c r="C66" s="145"/>
      <c r="D66" s="145"/>
      <c r="E66" s="145"/>
      <c r="F66" s="145"/>
    </row>
    <row r="67" spans="1:6" ht="53.15" customHeight="1">
      <c r="A67" s="46"/>
      <c r="B67" s="77" t="s">
        <v>49</v>
      </c>
      <c r="C67" s="9" t="s">
        <v>50</v>
      </c>
      <c r="D67" s="9" t="s">
        <v>51</v>
      </c>
      <c r="E67" s="9" t="s">
        <v>52</v>
      </c>
      <c r="F67" s="9" t="s">
        <v>53</v>
      </c>
    </row>
    <row r="68" spans="1:6">
      <c r="A68" s="8" t="s">
        <v>54</v>
      </c>
      <c r="B68" s="7"/>
      <c r="C68" s="49"/>
      <c r="D68" s="68"/>
      <c r="E68" s="68"/>
      <c r="F68" s="68"/>
    </row>
    <row r="69" spans="1:6">
      <c r="A69" s="8" t="s">
        <v>55</v>
      </c>
      <c r="B69" s="7"/>
      <c r="C69" s="49"/>
      <c r="D69" s="68"/>
      <c r="E69" s="68"/>
      <c r="F69" s="68"/>
    </row>
    <row r="70" spans="1:6">
      <c r="A70" s="8" t="s">
        <v>56</v>
      </c>
      <c r="B70" s="7"/>
      <c r="C70" s="49"/>
      <c r="D70" s="68"/>
      <c r="E70" s="68"/>
      <c r="F70" s="68"/>
    </row>
    <row r="71" spans="1:6">
      <c r="A71" s="8" t="s">
        <v>57</v>
      </c>
      <c r="B71" s="7"/>
      <c r="C71" s="49"/>
      <c r="D71" s="68"/>
      <c r="E71" s="68"/>
      <c r="F71" s="68"/>
    </row>
    <row r="72" spans="1:6">
      <c r="A72" s="8" t="s">
        <v>58</v>
      </c>
      <c r="B72" s="7"/>
      <c r="C72" s="49"/>
      <c r="D72" s="68"/>
      <c r="E72" s="68"/>
      <c r="F72" s="68"/>
    </row>
    <row r="73" spans="1:6">
      <c r="A73" s="8" t="s">
        <v>59</v>
      </c>
      <c r="B73" s="7"/>
      <c r="C73" s="49"/>
      <c r="D73" s="68"/>
      <c r="E73" s="68"/>
      <c r="F73" s="68"/>
    </row>
    <row r="74" spans="1:6">
      <c r="A74" s="8" t="s">
        <v>60</v>
      </c>
      <c r="B74" s="7"/>
      <c r="C74" s="49"/>
      <c r="D74" s="68"/>
      <c r="E74" s="68"/>
      <c r="F74" s="68"/>
    </row>
    <row r="75" spans="1:6">
      <c r="A75" s="8" t="s">
        <v>61</v>
      </c>
      <c r="B75" s="7"/>
      <c r="C75" s="49"/>
      <c r="D75" s="68"/>
      <c r="E75" s="68"/>
      <c r="F75" s="68"/>
    </row>
    <row r="76" spans="1:6">
      <c r="A76" s="8" t="s">
        <v>62</v>
      </c>
      <c r="B76" s="7"/>
      <c r="C76" s="49"/>
      <c r="D76" s="68"/>
      <c r="E76" s="68"/>
      <c r="F76" s="68"/>
    </row>
    <row r="77" spans="1:6" ht="29.9" customHeight="1">
      <c r="A77" s="29" t="s">
        <v>63</v>
      </c>
      <c r="B77" s="143">
        <f>SUM(C68:C76,D68:D76,E68:E76,F68:F76,C64)</f>
        <v>0</v>
      </c>
      <c r="C77" s="143"/>
      <c r="D77" s="11"/>
      <c r="E77" s="80"/>
      <c r="F77" s="80"/>
    </row>
    <row r="78" spans="1:6" ht="30" customHeight="1">
      <c r="A78" s="26"/>
      <c r="B78" s="27"/>
      <c r="C78" s="28"/>
      <c r="D78" s="36"/>
      <c r="E78" s="80"/>
      <c r="F78" s="80"/>
    </row>
    <row r="79" spans="1:6" ht="28.4" customHeight="1">
      <c r="A79" s="102" t="s">
        <v>64</v>
      </c>
      <c r="B79" s="102"/>
      <c r="C79" s="102"/>
      <c r="D79" s="102"/>
      <c r="E79" s="80"/>
      <c r="F79" s="80"/>
    </row>
    <row r="80" spans="1:6" ht="30" customHeight="1">
      <c r="A80" s="57" t="s">
        <v>65</v>
      </c>
      <c r="B80" s="119">
        <f>B23</f>
        <v>0</v>
      </c>
      <c r="C80" s="120"/>
      <c r="D80" s="121"/>
      <c r="E80" s="80"/>
      <c r="F80" s="80"/>
    </row>
    <row r="81" spans="1:6" ht="30" customHeight="1">
      <c r="A81" s="58" t="s">
        <v>66</v>
      </c>
      <c r="B81" s="119">
        <f>B26</f>
        <v>0</v>
      </c>
      <c r="C81" s="120"/>
      <c r="D81" s="121"/>
      <c r="E81" s="80"/>
      <c r="F81" s="80"/>
    </row>
    <row r="82" spans="1:6" ht="30" customHeight="1">
      <c r="A82" s="58" t="s">
        <v>67</v>
      </c>
      <c r="B82" s="119">
        <f>B38</f>
        <v>0</v>
      </c>
      <c r="C82" s="120"/>
      <c r="D82" s="121"/>
      <c r="E82" s="80"/>
      <c r="F82" s="80"/>
    </row>
    <row r="83" spans="1:6" ht="30" customHeight="1">
      <c r="A83" s="58" t="s">
        <v>68</v>
      </c>
      <c r="B83" s="119">
        <f>SUM(B42:B49)</f>
        <v>0</v>
      </c>
      <c r="C83" s="120"/>
      <c r="D83" s="121"/>
      <c r="E83" s="80"/>
      <c r="F83" s="80"/>
    </row>
    <row r="84" spans="1:6" ht="30" customHeight="1">
      <c r="A84" s="58" t="s">
        <v>69</v>
      </c>
      <c r="B84" s="119">
        <f>B77</f>
        <v>0</v>
      </c>
      <c r="C84" s="120"/>
      <c r="D84" s="121"/>
      <c r="E84" s="80"/>
      <c r="F84" s="80"/>
    </row>
    <row r="85" spans="1:6" ht="33" customHeight="1">
      <c r="A85" s="59" t="s">
        <v>64</v>
      </c>
      <c r="B85" s="119">
        <f>SUM(B80:D84)</f>
        <v>0</v>
      </c>
      <c r="C85" s="120"/>
      <c r="D85" s="121"/>
      <c r="E85" s="80"/>
      <c r="F85" s="80"/>
    </row>
    <row r="86" spans="1:6" ht="30" customHeight="1">
      <c r="A86" s="4"/>
      <c r="B86" s="4"/>
      <c r="C86" s="4"/>
      <c r="D86" s="4"/>
      <c r="E86" s="80"/>
      <c r="F86" s="80"/>
    </row>
    <row r="87" spans="1:6" ht="25.5" customHeight="1">
      <c r="A87" s="122" t="s">
        <v>70</v>
      </c>
      <c r="B87" s="122"/>
      <c r="C87" s="122"/>
      <c r="D87" s="122"/>
      <c r="E87" s="80"/>
      <c r="F87" s="80"/>
    </row>
    <row r="88" spans="1:6" ht="15" customHeight="1">
      <c r="A88" s="123"/>
      <c r="B88" s="124"/>
      <c r="C88" s="124"/>
      <c r="D88" s="125"/>
      <c r="E88" s="80"/>
      <c r="F88" s="80"/>
    </row>
    <row r="89" spans="1:6" s="38" customFormat="1" ht="24.65" customHeight="1">
      <c r="A89" s="126" t="s">
        <v>71</v>
      </c>
      <c r="B89" s="127"/>
      <c r="C89" s="19"/>
      <c r="D89" s="19"/>
      <c r="E89" s="81"/>
      <c r="F89" s="81"/>
    </row>
    <row r="90" spans="1:6" ht="13.4" customHeight="1">
      <c r="A90" s="77" t="s">
        <v>72</v>
      </c>
      <c r="B90" s="13"/>
      <c r="C90" s="24"/>
      <c r="D90" s="19"/>
      <c r="E90" s="80"/>
      <c r="F90" s="80"/>
    </row>
    <row r="91" spans="1:6" ht="13.4" customHeight="1">
      <c r="A91" s="77" t="s">
        <v>73</v>
      </c>
      <c r="B91" s="13"/>
      <c r="C91" s="24"/>
      <c r="D91" s="19"/>
      <c r="E91" s="80"/>
      <c r="F91" s="80"/>
    </row>
    <row r="92" spans="1:6" ht="14.5">
      <c r="A92" s="20" t="s">
        <v>74</v>
      </c>
      <c r="B92" s="21"/>
      <c r="C92" s="24"/>
      <c r="D92" s="19"/>
      <c r="E92" s="80"/>
      <c r="F92" s="80"/>
    </row>
    <row r="93" spans="1:6" ht="15" customHeight="1">
      <c r="A93" s="22"/>
      <c r="B93" s="23"/>
      <c r="C93" s="5"/>
      <c r="D93" s="5"/>
      <c r="E93" s="80"/>
      <c r="F93" s="80"/>
    </row>
    <row r="94" spans="1:6" ht="24.65" customHeight="1">
      <c r="A94" s="128" t="s">
        <v>75</v>
      </c>
      <c r="B94" s="129"/>
      <c r="C94" s="129"/>
      <c r="D94" s="129"/>
      <c r="E94" s="80"/>
      <c r="F94" s="80"/>
    </row>
    <row r="95" spans="1:6">
      <c r="A95" s="130" t="s">
        <v>76</v>
      </c>
      <c r="B95" s="130"/>
      <c r="C95" s="130"/>
      <c r="D95" s="69" t="s">
        <v>3</v>
      </c>
      <c r="E95" s="80"/>
      <c r="F95" s="80"/>
    </row>
    <row r="96" spans="1:6">
      <c r="A96" s="131"/>
      <c r="B96" s="131"/>
      <c r="C96" s="131"/>
      <c r="D96" s="16"/>
      <c r="E96" s="80"/>
      <c r="F96" s="80"/>
    </row>
    <row r="97" spans="1:6">
      <c r="A97" s="131"/>
      <c r="B97" s="131"/>
      <c r="C97" s="131"/>
      <c r="D97" s="16"/>
      <c r="E97" s="80"/>
      <c r="F97" s="80"/>
    </row>
    <row r="98" spans="1:6">
      <c r="A98" s="131"/>
      <c r="B98" s="131"/>
      <c r="C98" s="131"/>
      <c r="D98" s="16"/>
      <c r="E98" s="80"/>
      <c r="F98" s="80"/>
    </row>
    <row r="99" spans="1:6" ht="15" customHeight="1">
      <c r="A99" s="6"/>
      <c r="B99" s="6"/>
      <c r="C99" s="6"/>
      <c r="D99" s="6"/>
      <c r="E99" s="80"/>
      <c r="F99" s="80"/>
    </row>
    <row r="100" spans="1:6" ht="30.65" customHeight="1">
      <c r="A100" s="117" t="s">
        <v>77</v>
      </c>
      <c r="B100" s="118"/>
      <c r="C100" s="118"/>
      <c r="D100" s="118"/>
      <c r="E100" s="80"/>
      <c r="F100" s="80"/>
    </row>
    <row r="101" spans="1:6" ht="39">
      <c r="A101" s="73" t="s">
        <v>78</v>
      </c>
      <c r="B101" s="25" t="s">
        <v>79</v>
      </c>
      <c r="C101" s="25" t="s">
        <v>80</v>
      </c>
      <c r="D101" s="70" t="s">
        <v>81</v>
      </c>
      <c r="E101" s="80"/>
      <c r="F101" s="80"/>
    </row>
    <row r="102" spans="1:6">
      <c r="A102" s="17"/>
      <c r="B102" s="13"/>
      <c r="C102" s="56"/>
      <c r="D102" s="71"/>
      <c r="E102" s="80"/>
      <c r="F102" s="80"/>
    </row>
    <row r="103" spans="1:6">
      <c r="A103" s="17"/>
      <c r="B103" s="13"/>
      <c r="C103" s="56"/>
      <c r="D103" s="71"/>
      <c r="E103" s="80"/>
      <c r="F103" s="80"/>
    </row>
    <row r="104" spans="1:6">
      <c r="A104" s="17"/>
      <c r="B104" s="13"/>
      <c r="C104" s="56"/>
      <c r="D104" s="71"/>
      <c r="E104" s="80"/>
      <c r="F104" s="80"/>
    </row>
    <row r="114" s="10" customFormat="1"/>
    <row r="115" s="10" customFormat="1"/>
    <row r="116" s="10" customFormat="1"/>
    <row r="117" s="10" customFormat="1"/>
    <row r="118" s="10" customFormat="1"/>
    <row r="119" s="10" customFormat="1"/>
    <row r="120" s="10" customFormat="1"/>
    <row r="121" s="10" customFormat="1"/>
    <row r="122" s="10" customFormat="1"/>
    <row r="123" s="10" customFormat="1"/>
    <row r="124" s="10" customFormat="1"/>
    <row r="125" s="10" customFormat="1"/>
    <row r="126" s="10" customFormat="1"/>
    <row r="127" s="10" customFormat="1"/>
    <row r="128" s="10" customFormat="1"/>
    <row r="129" s="10" customFormat="1"/>
    <row r="130" s="10" customFormat="1"/>
    <row r="131" s="10" customFormat="1"/>
    <row r="132" s="10" customFormat="1"/>
    <row r="133" s="10" customFormat="1"/>
    <row r="134" s="10" customFormat="1"/>
    <row r="135" s="10" customFormat="1"/>
    <row r="136" s="10" customFormat="1"/>
    <row r="137" s="10" customFormat="1"/>
    <row r="138" s="10" customFormat="1"/>
    <row r="139" s="10" customFormat="1"/>
    <row r="140" s="10" customFormat="1"/>
    <row r="141" s="10" customFormat="1"/>
    <row r="142" s="10" customFormat="1"/>
    <row r="143" s="10" customFormat="1"/>
    <row r="144" s="10" customFormat="1"/>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50" s="10" customFormat="1"/>
    <row r="307" s="10" customFormat="1"/>
    <row r="308" s="10" customFormat="1"/>
  </sheetData>
  <sheetProtection formatColumns="0" formatRows="0" selectLockedCells="1"/>
  <mergeCells count="92">
    <mergeCell ref="C43:F43"/>
    <mergeCell ref="C39:D39"/>
    <mergeCell ref="A58:B58"/>
    <mergeCell ref="C58:D58"/>
    <mergeCell ref="A56:B56"/>
    <mergeCell ref="C56:D56"/>
    <mergeCell ref="A57:B57"/>
    <mergeCell ref="C57:D57"/>
    <mergeCell ref="C44:F44"/>
    <mergeCell ref="C45:F45"/>
    <mergeCell ref="C46:F46"/>
    <mergeCell ref="C47:F47"/>
    <mergeCell ref="C48:F48"/>
    <mergeCell ref="A54:F54"/>
    <mergeCell ref="E55:F55"/>
    <mergeCell ref="E56:F56"/>
    <mergeCell ref="A79:D79"/>
    <mergeCell ref="A59:B59"/>
    <mergeCell ref="C59:D59"/>
    <mergeCell ref="A62:B62"/>
    <mergeCell ref="C62:D62"/>
    <mergeCell ref="A63:B63"/>
    <mergeCell ref="C63:D63"/>
    <mergeCell ref="A64:B64"/>
    <mergeCell ref="C64:D64"/>
    <mergeCell ref="A65:B65"/>
    <mergeCell ref="B77:C77"/>
    <mergeCell ref="A66:F66"/>
    <mergeCell ref="C60:D60"/>
    <mergeCell ref="C61:D61"/>
    <mergeCell ref="A60:B60"/>
    <mergeCell ref="A61:B61"/>
    <mergeCell ref="B80:D80"/>
    <mergeCell ref="B81:D81"/>
    <mergeCell ref="B82:D82"/>
    <mergeCell ref="B83:D83"/>
    <mergeCell ref="B84:D84"/>
    <mergeCell ref="A100:D100"/>
    <mergeCell ref="B85:D85"/>
    <mergeCell ref="A87:D87"/>
    <mergeCell ref="A88:D88"/>
    <mergeCell ref="A89:B89"/>
    <mergeCell ref="A94:D94"/>
    <mergeCell ref="A95:C95"/>
    <mergeCell ref="A96:C96"/>
    <mergeCell ref="A97:C97"/>
    <mergeCell ref="A98:C98"/>
    <mergeCell ref="A1:F1"/>
    <mergeCell ref="A2:F2"/>
    <mergeCell ref="A3:F3"/>
    <mergeCell ref="C4:F4"/>
    <mergeCell ref="C5:F5"/>
    <mergeCell ref="C6:F6"/>
    <mergeCell ref="C7:F7"/>
    <mergeCell ref="C8:F8"/>
    <mergeCell ref="C9:F9"/>
    <mergeCell ref="C10:F10"/>
    <mergeCell ref="C11:F11"/>
    <mergeCell ref="C12:F12"/>
    <mergeCell ref="C13:F13"/>
    <mergeCell ref="C14:F14"/>
    <mergeCell ref="C15:F15"/>
    <mergeCell ref="C16:F16"/>
    <mergeCell ref="C19:F19"/>
    <mergeCell ref="C20:F20"/>
    <mergeCell ref="C21:F21"/>
    <mergeCell ref="C22:F22"/>
    <mergeCell ref="C32:F32"/>
    <mergeCell ref="C33:F33"/>
    <mergeCell ref="C34:F34"/>
    <mergeCell ref="C35:F35"/>
    <mergeCell ref="C25:F25"/>
    <mergeCell ref="C26:F26"/>
    <mergeCell ref="C27:F27"/>
    <mergeCell ref="A28:F28"/>
    <mergeCell ref="B30:F30"/>
    <mergeCell ref="C36:F36"/>
    <mergeCell ref="E39:F39"/>
    <mergeCell ref="A40:F40"/>
    <mergeCell ref="C41:F41"/>
    <mergeCell ref="C42:F42"/>
    <mergeCell ref="E57:F57"/>
    <mergeCell ref="C49:F49"/>
    <mergeCell ref="D50:F50"/>
    <mergeCell ref="A51:F51"/>
    <mergeCell ref="B52:F52"/>
    <mergeCell ref="C55:D55"/>
    <mergeCell ref="E58:F58"/>
    <mergeCell ref="E59:F59"/>
    <mergeCell ref="E60:F60"/>
    <mergeCell ref="E61:F61"/>
    <mergeCell ref="E63:F63"/>
  </mergeCells>
  <pageMargins left="0.7" right="0.7" top="1.2" bottom="0.75" header="0.05" footer="0.3"/>
  <pageSetup scale="70" fitToHeight="0" orientation="landscape" r:id="rId1"/>
  <headerFooter alignWithMargins="0">
    <oddHeader>&amp;C&amp;G</oddHeader>
    <oddFooter>&amp;L&amp;"Arial,Regular"Attachment C - Cost Worksheet&amp;C&amp;"Arial,Regular"&amp;KFF0000CONFIDENTIAL AND PROPRIETARY&amp;R&amp;"Arial,Regular"Tyler Technologies, Inc.</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O335"/>
  <sheetViews>
    <sheetView topLeftCell="A62" zoomScale="90" zoomScaleNormal="90" zoomScaleSheetLayoutView="70" zoomScalePageLayoutView="59" workbookViewId="0">
      <selection activeCell="A45" sqref="A44:G45"/>
    </sheetView>
  </sheetViews>
  <sheetFormatPr defaultColWidth="9.453125" defaultRowHeight="13"/>
  <cols>
    <col min="1" max="1" width="71.453125" style="12" customWidth="1"/>
    <col min="2" max="2" width="20.54296875" style="10" customWidth="1"/>
    <col min="3" max="3" width="16.54296875" style="10" customWidth="1"/>
    <col min="4" max="4" width="18.453125" style="10" customWidth="1"/>
    <col min="5" max="5" width="15.453125" style="10" customWidth="1"/>
    <col min="6" max="6" width="21.453125" style="10" customWidth="1"/>
    <col min="7" max="16384" width="9.453125" style="10"/>
  </cols>
  <sheetData>
    <row r="1" spans="1:15" ht="43.4" customHeight="1">
      <c r="A1" s="113" t="s">
        <v>82</v>
      </c>
      <c r="B1" s="114"/>
      <c r="C1" s="114"/>
      <c r="D1" s="114"/>
      <c r="E1" s="114"/>
      <c r="F1" s="114"/>
      <c r="G1" s="114"/>
    </row>
    <row r="2" spans="1:15" ht="102" customHeight="1">
      <c r="A2" s="115" t="s">
        <v>83</v>
      </c>
      <c r="B2" s="116"/>
      <c r="C2" s="116"/>
      <c r="D2" s="116"/>
      <c r="E2" s="116"/>
      <c r="F2" s="116"/>
      <c r="G2" s="116"/>
      <c r="H2" s="64"/>
      <c r="I2" s="64"/>
      <c r="J2" s="64"/>
      <c r="K2" s="64"/>
      <c r="L2" s="64"/>
      <c r="M2" s="64"/>
      <c r="N2" s="64"/>
      <c r="O2" s="64"/>
    </row>
    <row r="3" spans="1:15" ht="50.15" customHeight="1">
      <c r="A3" s="102" t="s">
        <v>2</v>
      </c>
      <c r="B3" s="102"/>
      <c r="C3" s="102"/>
      <c r="D3" s="102"/>
      <c r="E3" s="102"/>
      <c r="F3" s="102"/>
      <c r="G3" s="102"/>
    </row>
    <row r="4" spans="1:15" ht="32.15" customHeight="1">
      <c r="A4" s="95"/>
      <c r="B4" s="96" t="s">
        <v>3</v>
      </c>
      <c r="C4" s="167" t="s">
        <v>84</v>
      </c>
      <c r="D4" s="168"/>
      <c r="E4" s="168"/>
      <c r="F4" s="168"/>
      <c r="G4" s="168"/>
    </row>
    <row r="5" spans="1:15">
      <c r="A5" s="77" t="s">
        <v>5</v>
      </c>
      <c r="B5" s="49"/>
      <c r="C5" s="103"/>
      <c r="D5" s="103"/>
      <c r="E5" s="103"/>
      <c r="F5" s="103"/>
      <c r="G5" s="103"/>
    </row>
    <row r="6" spans="1:15">
      <c r="A6" s="77" t="s">
        <v>6</v>
      </c>
      <c r="B6" s="49"/>
      <c r="C6" s="103"/>
      <c r="D6" s="103"/>
      <c r="E6" s="103"/>
      <c r="F6" s="103"/>
      <c r="G6" s="103"/>
    </row>
    <row r="7" spans="1:15">
      <c r="A7" s="77" t="s">
        <v>7</v>
      </c>
      <c r="B7" s="49"/>
      <c r="C7" s="103"/>
      <c r="D7" s="103"/>
      <c r="E7" s="103"/>
      <c r="F7" s="103"/>
      <c r="G7" s="103"/>
    </row>
    <row r="8" spans="1:15" ht="26">
      <c r="A8" s="77" t="s">
        <v>8</v>
      </c>
      <c r="B8" s="49"/>
      <c r="C8" s="103"/>
      <c r="D8" s="103"/>
      <c r="E8" s="103"/>
      <c r="F8" s="103"/>
      <c r="G8" s="103"/>
    </row>
    <row r="9" spans="1:15" ht="26">
      <c r="A9" s="77" t="s">
        <v>9</v>
      </c>
      <c r="B9" s="49"/>
      <c r="C9" s="103"/>
      <c r="D9" s="103"/>
      <c r="E9" s="103"/>
      <c r="F9" s="103"/>
      <c r="G9" s="103"/>
    </row>
    <row r="10" spans="1:15">
      <c r="A10" s="77" t="s">
        <v>10</v>
      </c>
      <c r="B10" s="49"/>
      <c r="C10" s="103"/>
      <c r="D10" s="103"/>
      <c r="E10" s="103"/>
      <c r="F10" s="103"/>
      <c r="G10" s="103"/>
    </row>
    <row r="11" spans="1:15">
      <c r="A11" s="77" t="s">
        <v>11</v>
      </c>
      <c r="B11" s="49"/>
      <c r="C11" s="103"/>
      <c r="D11" s="103"/>
      <c r="E11" s="103"/>
      <c r="F11" s="103"/>
      <c r="G11" s="103"/>
    </row>
    <row r="12" spans="1:15">
      <c r="A12" s="77" t="s">
        <v>12</v>
      </c>
      <c r="B12" s="49"/>
      <c r="C12" s="103"/>
      <c r="D12" s="103"/>
      <c r="E12" s="103"/>
      <c r="F12" s="103"/>
      <c r="G12" s="103"/>
    </row>
    <row r="13" spans="1:15">
      <c r="A13" s="77" t="s">
        <v>13</v>
      </c>
      <c r="B13" s="49"/>
      <c r="C13" s="103"/>
      <c r="D13" s="103"/>
      <c r="E13" s="103"/>
      <c r="F13" s="103"/>
      <c r="G13" s="103"/>
    </row>
    <row r="14" spans="1:15">
      <c r="A14" s="77" t="s">
        <v>14</v>
      </c>
      <c r="B14" s="49"/>
      <c r="C14" s="103"/>
      <c r="D14" s="103"/>
      <c r="E14" s="103"/>
      <c r="F14" s="103"/>
      <c r="G14" s="103"/>
    </row>
    <row r="15" spans="1:15">
      <c r="A15" s="77" t="s">
        <v>14</v>
      </c>
      <c r="B15" s="49"/>
      <c r="C15" s="103"/>
      <c r="D15" s="103"/>
      <c r="E15" s="103"/>
      <c r="F15" s="103"/>
      <c r="G15" s="103"/>
    </row>
    <row r="16" spans="1:15">
      <c r="A16" s="77" t="s">
        <v>14</v>
      </c>
      <c r="B16" s="49"/>
      <c r="C16" s="103"/>
      <c r="D16" s="103"/>
      <c r="E16" s="103"/>
      <c r="F16" s="103"/>
      <c r="G16" s="103"/>
    </row>
    <row r="17" spans="1:7" ht="31">
      <c r="A17" s="29" t="s">
        <v>15</v>
      </c>
      <c r="B17" s="2">
        <f>SUM(B5:B16)</f>
        <v>0</v>
      </c>
      <c r="C17" s="32"/>
      <c r="D17" s="31"/>
      <c r="E17" s="31"/>
      <c r="F17" s="31"/>
      <c r="G17" s="31"/>
    </row>
    <row r="18" spans="1:7" ht="15.5">
      <c r="A18" s="44" t="s">
        <v>16</v>
      </c>
      <c r="B18" s="45"/>
      <c r="C18" s="41"/>
      <c r="D18" s="65"/>
      <c r="E18" s="65"/>
      <c r="F18" s="65"/>
      <c r="G18" s="65"/>
    </row>
    <row r="19" spans="1:7">
      <c r="A19" s="77" t="s">
        <v>17</v>
      </c>
      <c r="B19" s="49"/>
      <c r="C19" s="103"/>
      <c r="D19" s="103"/>
      <c r="E19" s="103"/>
      <c r="F19" s="103"/>
      <c r="G19" s="103"/>
    </row>
    <row r="20" spans="1:7">
      <c r="A20" s="77" t="s">
        <v>18</v>
      </c>
      <c r="B20" s="49"/>
      <c r="C20" s="103"/>
      <c r="D20" s="103"/>
      <c r="E20" s="103"/>
      <c r="F20" s="103"/>
      <c r="G20" s="103"/>
    </row>
    <row r="21" spans="1:7">
      <c r="A21" s="18" t="s">
        <v>19</v>
      </c>
      <c r="B21" s="49"/>
      <c r="C21" s="103"/>
      <c r="D21" s="103"/>
      <c r="E21" s="103"/>
      <c r="F21" s="103"/>
      <c r="G21" s="103"/>
    </row>
    <row r="22" spans="1:7">
      <c r="A22" s="18" t="s">
        <v>20</v>
      </c>
      <c r="B22" s="49"/>
      <c r="C22" s="103"/>
      <c r="D22" s="103"/>
      <c r="E22" s="103"/>
      <c r="F22" s="103"/>
      <c r="G22" s="103"/>
    </row>
    <row r="23" spans="1:7" ht="15.5">
      <c r="A23" s="29" t="s">
        <v>21</v>
      </c>
      <c r="B23" s="2">
        <f>(B17-B18)+B19+B20+B21+B22</f>
        <v>0</v>
      </c>
      <c r="C23" s="32"/>
      <c r="D23" s="31"/>
      <c r="E23" s="31"/>
      <c r="F23" s="31"/>
      <c r="G23" s="31"/>
    </row>
    <row r="24" spans="1:7">
      <c r="A24" s="32"/>
      <c r="B24" s="47"/>
      <c r="C24" s="31"/>
      <c r="D24" s="31"/>
      <c r="E24" s="31"/>
      <c r="F24" s="31"/>
      <c r="G24" s="31"/>
    </row>
    <row r="25" spans="1:7" ht="32.15" customHeight="1">
      <c r="A25" s="48"/>
      <c r="B25" s="74" t="s">
        <v>3</v>
      </c>
      <c r="C25" s="111" t="s">
        <v>4</v>
      </c>
      <c r="D25" s="111"/>
      <c r="E25" s="111"/>
      <c r="F25" s="111"/>
      <c r="G25" s="111"/>
    </row>
    <row r="26" spans="1:7" ht="15.5">
      <c r="A26" s="29" t="s">
        <v>22</v>
      </c>
      <c r="B26" s="50"/>
      <c r="C26" s="105"/>
      <c r="D26" s="105"/>
      <c r="E26" s="105"/>
      <c r="F26" s="105"/>
      <c r="G26" s="105"/>
    </row>
    <row r="27" spans="1:7" ht="18" customHeight="1">
      <c r="A27" s="183"/>
      <c r="B27" s="125"/>
      <c r="C27" s="125"/>
      <c r="D27" s="125"/>
      <c r="E27" s="125"/>
      <c r="F27" s="125"/>
      <c r="G27" s="125"/>
    </row>
    <row r="28" spans="1:7" ht="48.65" customHeight="1">
      <c r="A28" s="102" t="s">
        <v>23</v>
      </c>
      <c r="B28" s="102"/>
      <c r="C28" s="102"/>
      <c r="D28" s="102"/>
      <c r="E28" s="102"/>
      <c r="F28" s="102"/>
      <c r="G28" s="102"/>
    </row>
    <row r="29" spans="1:7" ht="8.5" customHeight="1">
      <c r="A29" s="1"/>
      <c r="B29" s="1"/>
      <c r="C29" s="1"/>
      <c r="D29" s="1"/>
      <c r="E29" s="1"/>
      <c r="F29" s="1"/>
      <c r="G29" s="1"/>
    </row>
    <row r="30" spans="1:7" ht="49.4" customHeight="1">
      <c r="A30" s="77" t="s">
        <v>24</v>
      </c>
      <c r="B30" s="103"/>
      <c r="C30" s="103"/>
      <c r="D30" s="103"/>
      <c r="E30" s="103"/>
      <c r="F30" s="103"/>
      <c r="G30" s="103"/>
    </row>
    <row r="31" spans="1:7" ht="15.5">
      <c r="A31" s="63"/>
      <c r="B31" s="60"/>
      <c r="C31" s="61"/>
      <c r="D31" s="61"/>
      <c r="E31" s="61"/>
      <c r="F31" s="61"/>
      <c r="G31" s="61"/>
    </row>
    <row r="32" spans="1:7" ht="32.15" customHeight="1">
      <c r="A32" s="48"/>
      <c r="B32" s="74" t="s">
        <v>3</v>
      </c>
      <c r="C32" s="184" t="s">
        <v>4</v>
      </c>
      <c r="D32" s="185"/>
      <c r="E32" s="185"/>
      <c r="F32" s="185"/>
      <c r="G32" s="185"/>
    </row>
    <row r="33" spans="1:7">
      <c r="A33" s="9" t="s">
        <v>25</v>
      </c>
      <c r="B33" s="50"/>
      <c r="C33" s="105"/>
      <c r="D33" s="105"/>
      <c r="E33" s="105"/>
      <c r="F33" s="105"/>
      <c r="G33" s="105"/>
    </row>
    <row r="34" spans="1:7">
      <c r="A34" s="9" t="s">
        <v>26</v>
      </c>
      <c r="B34" s="50"/>
      <c r="C34" s="105"/>
      <c r="D34" s="105"/>
      <c r="E34" s="105"/>
      <c r="F34" s="105"/>
      <c r="G34" s="105"/>
    </row>
    <row r="35" spans="1:7">
      <c r="A35" s="9" t="s">
        <v>26</v>
      </c>
      <c r="B35" s="50"/>
      <c r="C35" s="105"/>
      <c r="D35" s="105"/>
      <c r="E35" s="105"/>
      <c r="F35" s="105"/>
      <c r="G35" s="105"/>
    </row>
    <row r="36" spans="1:7" ht="15.5">
      <c r="A36" s="55" t="s">
        <v>27</v>
      </c>
      <c r="B36" s="50">
        <f>B33+B34+B35</f>
        <v>0</v>
      </c>
      <c r="C36" s="105"/>
      <c r="D36" s="105"/>
      <c r="E36" s="105"/>
      <c r="F36" s="105"/>
      <c r="G36" s="105"/>
    </row>
    <row r="37" spans="1:7" ht="15.5">
      <c r="A37" s="44" t="s">
        <v>16</v>
      </c>
      <c r="B37" s="45"/>
      <c r="C37" s="62"/>
      <c r="D37" s="66"/>
      <c r="E37" s="65"/>
      <c r="F37" s="65"/>
      <c r="G37" s="65"/>
    </row>
    <row r="38" spans="1:7" ht="15.5">
      <c r="A38" s="29" t="s">
        <v>21</v>
      </c>
      <c r="B38" s="2">
        <f>B36-B37</f>
        <v>0</v>
      </c>
      <c r="C38" s="32"/>
      <c r="D38" s="31"/>
      <c r="E38" s="31"/>
      <c r="F38" s="31"/>
      <c r="G38" s="65"/>
    </row>
    <row r="39" spans="1:7" ht="30" customHeight="1">
      <c r="A39" s="88"/>
      <c r="B39" s="30"/>
      <c r="C39" s="112"/>
      <c r="D39" s="112"/>
      <c r="E39" s="112"/>
      <c r="F39" s="112"/>
      <c r="G39" s="65"/>
    </row>
    <row r="40" spans="1:7" ht="50.9" customHeight="1">
      <c r="A40" s="102" t="s">
        <v>85</v>
      </c>
      <c r="B40" s="102"/>
      <c r="C40" s="102"/>
      <c r="D40" s="102"/>
      <c r="E40" s="102"/>
      <c r="F40" s="102"/>
      <c r="G40" s="102"/>
    </row>
    <row r="41" spans="1:7" ht="15" customHeight="1">
      <c r="A41" s="1"/>
      <c r="B41" s="1"/>
      <c r="C41" s="1"/>
      <c r="D41" s="163"/>
      <c r="E41" s="163"/>
      <c r="F41" s="163"/>
      <c r="G41" s="163"/>
    </row>
    <row r="42" spans="1:7" ht="49.4" customHeight="1">
      <c r="A42" s="77" t="s">
        <v>86</v>
      </c>
      <c r="B42" s="103"/>
      <c r="C42" s="103"/>
      <c r="D42" s="103"/>
      <c r="E42" s="103"/>
      <c r="F42" s="103"/>
      <c r="G42" s="103"/>
    </row>
    <row r="43" spans="1:7" ht="15" customHeight="1">
      <c r="A43" s="1"/>
      <c r="B43" s="1"/>
      <c r="C43" s="1"/>
      <c r="D43" s="1"/>
      <c r="E43" s="1"/>
      <c r="F43" s="1"/>
      <c r="G43" s="1"/>
    </row>
    <row r="44" spans="1:7" s="37" customFormat="1" ht="48.65" customHeight="1">
      <c r="A44" s="150" t="s">
        <v>87</v>
      </c>
      <c r="B44" s="151"/>
      <c r="C44" s="151"/>
      <c r="D44" s="151"/>
      <c r="E44" s="151"/>
      <c r="F44" s="151"/>
      <c r="G44" s="151"/>
    </row>
    <row r="45" spans="1:7" s="37" customFormat="1" ht="48.65" customHeight="1">
      <c r="A45" s="78"/>
      <c r="B45" s="79"/>
      <c r="C45" s="104" t="s">
        <v>3</v>
      </c>
      <c r="D45" s="104"/>
      <c r="E45" s="152" t="s">
        <v>88</v>
      </c>
      <c r="F45" s="152"/>
      <c r="G45" s="152"/>
    </row>
    <row r="46" spans="1:7">
      <c r="A46" s="132" t="s">
        <v>89</v>
      </c>
      <c r="B46" s="133"/>
      <c r="C46" s="189"/>
      <c r="D46" s="189"/>
      <c r="E46" s="160"/>
      <c r="F46" s="160"/>
      <c r="G46" s="160"/>
    </row>
    <row r="47" spans="1:7">
      <c r="A47" s="132" t="s">
        <v>90</v>
      </c>
      <c r="B47" s="133"/>
      <c r="C47" s="160"/>
      <c r="D47" s="160"/>
      <c r="E47" s="160"/>
      <c r="F47" s="160"/>
      <c r="G47" s="160"/>
    </row>
    <row r="48" spans="1:7">
      <c r="A48" s="132" t="s">
        <v>91</v>
      </c>
      <c r="B48" s="133"/>
      <c r="C48" s="160"/>
      <c r="D48" s="160"/>
      <c r="E48" s="160"/>
      <c r="F48" s="160"/>
      <c r="G48" s="160"/>
    </row>
    <row r="49" spans="1:7" ht="14">
      <c r="A49" s="176" t="s">
        <v>92</v>
      </c>
      <c r="B49" s="176"/>
      <c r="C49" s="177">
        <f>C46+C47+C48</f>
        <v>0</v>
      </c>
      <c r="D49" s="177"/>
      <c r="E49" s="164"/>
      <c r="F49" s="164"/>
      <c r="G49" s="164"/>
    </row>
    <row r="50" spans="1:7" ht="14">
      <c r="A50" s="139" t="s">
        <v>16</v>
      </c>
      <c r="B50" s="139"/>
      <c r="C50" s="140"/>
      <c r="D50" s="140"/>
      <c r="E50" s="160"/>
      <c r="F50" s="160"/>
      <c r="G50" s="160"/>
    </row>
    <row r="51" spans="1:7" ht="17.149999999999999" customHeight="1">
      <c r="A51" s="176" t="s">
        <v>93</v>
      </c>
      <c r="B51" s="176"/>
      <c r="C51" s="177">
        <f>C49-C50</f>
        <v>0</v>
      </c>
      <c r="D51" s="177"/>
      <c r="E51" s="164"/>
      <c r="F51" s="164"/>
      <c r="G51" s="164"/>
    </row>
    <row r="52" spans="1:7" ht="15" customHeight="1">
      <c r="A52" s="72"/>
      <c r="B52" s="72"/>
      <c r="C52" s="72"/>
      <c r="D52" s="124"/>
      <c r="E52" s="124"/>
      <c r="F52" s="124"/>
      <c r="G52" s="124"/>
    </row>
    <row r="53" spans="1:7" ht="24.75" customHeight="1">
      <c r="A53" s="165" t="s">
        <v>94</v>
      </c>
      <c r="B53" s="166"/>
      <c r="C53" s="166"/>
      <c r="D53" s="166"/>
      <c r="E53" s="166"/>
      <c r="F53" s="166"/>
      <c r="G53" s="166"/>
    </row>
    <row r="54" spans="1:7" ht="43.4" customHeight="1">
      <c r="A54" s="53"/>
      <c r="B54" s="77" t="s">
        <v>49</v>
      </c>
      <c r="C54" s="9" t="s">
        <v>95</v>
      </c>
      <c r="D54" s="9" t="s">
        <v>96</v>
      </c>
      <c r="E54" s="159" t="s">
        <v>88</v>
      </c>
      <c r="F54" s="152"/>
      <c r="G54" s="152"/>
    </row>
    <row r="55" spans="1:7" ht="13.4" customHeight="1">
      <c r="A55" s="8" t="s">
        <v>54</v>
      </c>
      <c r="B55" s="7"/>
      <c r="C55" s="49"/>
      <c r="D55" s="67"/>
      <c r="E55" s="160"/>
      <c r="F55" s="160"/>
      <c r="G55" s="160"/>
    </row>
    <row r="56" spans="1:7" ht="13.4" customHeight="1">
      <c r="A56" s="8" t="s">
        <v>55</v>
      </c>
      <c r="B56" s="7"/>
      <c r="C56" s="49"/>
      <c r="D56" s="67"/>
      <c r="E56" s="160"/>
      <c r="F56" s="160"/>
      <c r="G56" s="160"/>
    </row>
    <row r="57" spans="1:7" ht="13.4" customHeight="1">
      <c r="A57" s="8" t="s">
        <v>56</v>
      </c>
      <c r="B57" s="7"/>
      <c r="C57" s="49"/>
      <c r="D57" s="67"/>
      <c r="E57" s="160"/>
      <c r="F57" s="160"/>
      <c r="G57" s="160"/>
    </row>
    <row r="58" spans="1:7" ht="13.4" customHeight="1">
      <c r="A58" s="8" t="s">
        <v>57</v>
      </c>
      <c r="B58" s="7"/>
      <c r="C58" s="49"/>
      <c r="D58" s="67"/>
      <c r="E58" s="160"/>
      <c r="F58" s="160"/>
      <c r="G58" s="160"/>
    </row>
    <row r="59" spans="1:7" ht="13.4" customHeight="1">
      <c r="A59" s="8" t="s">
        <v>58</v>
      </c>
      <c r="B59" s="7"/>
      <c r="C59" s="49"/>
      <c r="D59" s="67"/>
      <c r="E59" s="160"/>
      <c r="F59" s="160"/>
      <c r="G59" s="160"/>
    </row>
    <row r="60" spans="1:7" ht="13.4" customHeight="1">
      <c r="A60" s="8" t="s">
        <v>59</v>
      </c>
      <c r="B60" s="7"/>
      <c r="C60" s="49"/>
      <c r="D60" s="67"/>
      <c r="E60" s="160"/>
      <c r="F60" s="160"/>
      <c r="G60" s="160"/>
    </row>
    <row r="61" spans="1:7" ht="13.4" customHeight="1">
      <c r="A61" s="8" t="s">
        <v>60</v>
      </c>
      <c r="B61" s="7"/>
      <c r="C61" s="49"/>
      <c r="D61" s="67"/>
      <c r="E61" s="160"/>
      <c r="F61" s="160"/>
      <c r="G61" s="160"/>
    </row>
    <row r="62" spans="1:7" ht="13.4" customHeight="1">
      <c r="A62" s="8" t="s">
        <v>61</v>
      </c>
      <c r="B62" s="7"/>
      <c r="C62" s="49"/>
      <c r="D62" s="67"/>
      <c r="E62" s="160"/>
      <c r="F62" s="160"/>
      <c r="G62" s="160"/>
    </row>
    <row r="63" spans="1:7" ht="13.4" customHeight="1">
      <c r="A63" s="8" t="s">
        <v>62</v>
      </c>
      <c r="B63" s="7"/>
      <c r="C63" s="49"/>
      <c r="D63" s="67"/>
      <c r="E63" s="160"/>
      <c r="F63" s="160"/>
      <c r="G63" s="160"/>
    </row>
    <row r="64" spans="1:7" ht="29.9" customHeight="1">
      <c r="A64" s="76" t="s">
        <v>97</v>
      </c>
      <c r="B64" s="178">
        <f>(SUM(C55:C63))+C51+(SUM(D55:D63))</f>
        <v>0</v>
      </c>
      <c r="C64" s="178"/>
      <c r="D64" s="178"/>
      <c r="E64" s="80"/>
      <c r="F64" s="80"/>
      <c r="G64" s="80"/>
    </row>
    <row r="65" spans="1:7" ht="15" customHeight="1">
      <c r="A65" s="3"/>
      <c r="B65" s="14"/>
      <c r="C65" s="14"/>
      <c r="D65" s="75"/>
      <c r="E65" s="80"/>
      <c r="F65" s="80"/>
      <c r="G65" s="80"/>
    </row>
    <row r="66" spans="1:7" ht="33" customHeight="1">
      <c r="A66" s="181" t="s">
        <v>98</v>
      </c>
      <c r="B66" s="182"/>
      <c r="C66" s="182"/>
      <c r="D66" s="182"/>
      <c r="E66" s="182"/>
      <c r="F66" s="182"/>
      <c r="G66" s="182"/>
    </row>
    <row r="67" spans="1:7">
      <c r="A67" s="73"/>
      <c r="B67" s="54" t="s">
        <v>30</v>
      </c>
      <c r="C67" s="179" t="s">
        <v>31</v>
      </c>
      <c r="D67" s="180"/>
      <c r="E67" s="180"/>
      <c r="F67" s="180"/>
      <c r="G67" s="180"/>
    </row>
    <row r="68" spans="1:7" ht="26">
      <c r="A68" s="18" t="s">
        <v>32</v>
      </c>
      <c r="B68" s="13"/>
      <c r="C68" s="100"/>
      <c r="D68" s="100"/>
      <c r="E68" s="100"/>
      <c r="F68" s="100"/>
      <c r="G68" s="100"/>
    </row>
    <row r="69" spans="1:7" ht="13" customHeight="1">
      <c r="A69" s="18" t="s">
        <v>33</v>
      </c>
      <c r="B69" s="13"/>
      <c r="C69" s="100"/>
      <c r="D69" s="100"/>
      <c r="E69" s="100"/>
      <c r="F69" s="100"/>
      <c r="G69" s="100"/>
    </row>
    <row r="70" spans="1:7" ht="13" customHeight="1">
      <c r="A70" s="18" t="s">
        <v>34</v>
      </c>
      <c r="B70" s="13"/>
      <c r="C70" s="100"/>
      <c r="D70" s="100"/>
      <c r="E70" s="100"/>
      <c r="F70" s="100"/>
      <c r="G70" s="100"/>
    </row>
    <row r="71" spans="1:7">
      <c r="A71" s="18" t="s">
        <v>35</v>
      </c>
      <c r="B71" s="13"/>
      <c r="C71" s="100"/>
      <c r="D71" s="100"/>
      <c r="E71" s="100"/>
      <c r="F71" s="100"/>
      <c r="G71" s="100"/>
    </row>
    <row r="72" spans="1:7">
      <c r="A72" s="18" t="s">
        <v>35</v>
      </c>
      <c r="B72" s="13"/>
      <c r="C72" s="100"/>
      <c r="D72" s="100"/>
      <c r="E72" s="100"/>
      <c r="F72" s="100"/>
      <c r="G72" s="100"/>
    </row>
    <row r="73" spans="1:7">
      <c r="A73" s="18" t="s">
        <v>35</v>
      </c>
      <c r="B73" s="13"/>
      <c r="C73" s="100"/>
      <c r="D73" s="100"/>
      <c r="E73" s="100"/>
      <c r="F73" s="100"/>
      <c r="G73" s="100"/>
    </row>
    <row r="74" spans="1:7">
      <c r="A74" s="18" t="s">
        <v>35</v>
      </c>
      <c r="B74" s="13"/>
      <c r="C74" s="100"/>
      <c r="D74" s="100"/>
      <c r="E74" s="100"/>
      <c r="F74" s="100"/>
      <c r="G74" s="100"/>
    </row>
    <row r="75" spans="1:7">
      <c r="A75" s="18" t="s">
        <v>35</v>
      </c>
      <c r="B75" s="13"/>
      <c r="C75" s="100"/>
      <c r="D75" s="100"/>
      <c r="E75" s="100"/>
      <c r="F75" s="100"/>
      <c r="G75" s="100"/>
    </row>
    <row r="76" spans="1:7" ht="30" customHeight="1">
      <c r="A76" s="92"/>
      <c r="B76" s="93"/>
      <c r="C76" s="97"/>
      <c r="D76" s="97"/>
      <c r="E76" s="80"/>
      <c r="F76" s="80"/>
      <c r="G76" s="80"/>
    </row>
    <row r="77" spans="1:7" ht="51" customHeight="1">
      <c r="A77" s="102" t="s">
        <v>36</v>
      </c>
      <c r="B77" s="102"/>
      <c r="C77" s="102"/>
      <c r="D77" s="102"/>
      <c r="E77" s="102"/>
      <c r="F77" s="102"/>
      <c r="G77" s="102"/>
    </row>
    <row r="78" spans="1:7" ht="49.4" customHeight="1">
      <c r="A78" s="91" t="s">
        <v>37</v>
      </c>
      <c r="B78" s="161"/>
      <c r="C78" s="162"/>
      <c r="D78" s="162"/>
      <c r="E78" s="162"/>
      <c r="F78" s="162"/>
      <c r="G78" s="162"/>
    </row>
    <row r="79" spans="1:7" ht="15" customHeight="1">
      <c r="A79" s="35"/>
      <c r="B79" s="34"/>
      <c r="C79" s="34"/>
      <c r="D79" s="34"/>
      <c r="E79" s="34"/>
      <c r="F79" s="34"/>
      <c r="G79" s="34"/>
    </row>
    <row r="80" spans="1:7" s="37" customFormat="1" ht="49.5" customHeight="1">
      <c r="A80" s="150" t="s">
        <v>99</v>
      </c>
      <c r="B80" s="151"/>
      <c r="C80" s="151"/>
      <c r="D80" s="151"/>
      <c r="E80" s="151"/>
      <c r="F80" s="151"/>
      <c r="G80" s="151"/>
    </row>
    <row r="81" spans="1:9" s="37" customFormat="1" ht="48.65" customHeight="1">
      <c r="A81" s="78"/>
      <c r="B81" s="79"/>
      <c r="C81" s="111" t="s">
        <v>3</v>
      </c>
      <c r="D81" s="111"/>
      <c r="E81" s="159" t="s">
        <v>88</v>
      </c>
      <c r="F81" s="152"/>
      <c r="G81" s="152"/>
    </row>
    <row r="82" spans="1:9" ht="13.4" customHeight="1">
      <c r="A82" s="132" t="s">
        <v>40</v>
      </c>
      <c r="B82" s="133"/>
      <c r="C82" s="134"/>
      <c r="D82" s="135"/>
      <c r="E82" s="153"/>
      <c r="F82" s="154"/>
      <c r="G82" s="155"/>
      <c r="H82" s="37"/>
      <c r="I82" s="37"/>
    </row>
    <row r="83" spans="1:9" ht="13.4" customHeight="1">
      <c r="A83" s="132" t="s">
        <v>41</v>
      </c>
      <c r="B83" s="133"/>
      <c r="C83" s="134"/>
      <c r="D83" s="135"/>
      <c r="E83" s="153"/>
      <c r="F83" s="154"/>
      <c r="G83" s="155"/>
      <c r="H83" s="37"/>
      <c r="I83" s="37"/>
    </row>
    <row r="84" spans="1:9" ht="13.4" customHeight="1">
      <c r="A84" s="132" t="s">
        <v>42</v>
      </c>
      <c r="B84" s="133"/>
      <c r="C84" s="134"/>
      <c r="D84" s="135"/>
      <c r="E84" s="153"/>
      <c r="F84" s="154"/>
      <c r="G84" s="155"/>
    </row>
    <row r="85" spans="1:9" ht="13.4" customHeight="1">
      <c r="A85" s="132" t="s">
        <v>43</v>
      </c>
      <c r="B85" s="133"/>
      <c r="C85" s="134"/>
      <c r="D85" s="135"/>
      <c r="E85" s="153"/>
      <c r="F85" s="154"/>
      <c r="G85" s="155"/>
    </row>
    <row r="86" spans="1:9" ht="13.4" customHeight="1">
      <c r="A86" s="146" t="s">
        <v>44</v>
      </c>
      <c r="B86" s="147"/>
      <c r="C86" s="134"/>
      <c r="D86" s="135"/>
      <c r="E86" s="153"/>
      <c r="F86" s="154"/>
      <c r="G86" s="155"/>
    </row>
    <row r="87" spans="1:9" ht="13.4" customHeight="1">
      <c r="A87" s="146" t="s">
        <v>45</v>
      </c>
      <c r="B87" s="147"/>
      <c r="C87" s="134"/>
      <c r="D87" s="135"/>
      <c r="E87" s="153"/>
      <c r="F87" s="154"/>
      <c r="G87" s="155"/>
    </row>
    <row r="88" spans="1:9" ht="13.4" customHeight="1">
      <c r="A88" s="136" t="s">
        <v>46</v>
      </c>
      <c r="B88" s="137"/>
      <c r="C88" s="169">
        <f>C82+C83+C84+C85+C86+C87</f>
        <v>0</v>
      </c>
      <c r="D88" s="170"/>
      <c r="E88" s="156"/>
      <c r="F88" s="157"/>
      <c r="G88" s="158"/>
    </row>
    <row r="89" spans="1:9" ht="13.4" customHeight="1">
      <c r="A89" s="139" t="s">
        <v>16</v>
      </c>
      <c r="B89" s="139"/>
      <c r="C89" s="171"/>
      <c r="D89" s="172"/>
      <c r="E89" s="153"/>
      <c r="F89" s="154"/>
      <c r="G89" s="155"/>
    </row>
    <row r="90" spans="1:9" ht="13.4" customHeight="1">
      <c r="A90" s="136" t="s">
        <v>47</v>
      </c>
      <c r="B90" s="137"/>
      <c r="C90" s="169">
        <f>C88-C89</f>
        <v>0</v>
      </c>
      <c r="D90" s="170"/>
      <c r="E90" s="156"/>
      <c r="F90" s="157"/>
      <c r="G90" s="158"/>
    </row>
    <row r="91" spans="1:9" ht="15" customHeight="1">
      <c r="A91" s="141"/>
      <c r="B91" s="142"/>
      <c r="C91" s="51"/>
      <c r="D91" s="51"/>
      <c r="E91" s="156"/>
      <c r="F91" s="157"/>
      <c r="G91" s="158"/>
    </row>
    <row r="92" spans="1:9" ht="24.75" customHeight="1">
      <c r="A92" s="144" t="s">
        <v>100</v>
      </c>
      <c r="B92" s="145"/>
      <c r="C92" s="145"/>
      <c r="D92" s="145"/>
      <c r="E92" s="145"/>
      <c r="F92" s="145"/>
      <c r="G92" s="80"/>
    </row>
    <row r="93" spans="1:9" ht="53.15" customHeight="1">
      <c r="A93" s="46"/>
      <c r="B93" s="77" t="s">
        <v>49</v>
      </c>
      <c r="C93" s="9" t="s">
        <v>50</v>
      </c>
      <c r="D93" s="9" t="s">
        <v>51</v>
      </c>
      <c r="E93" s="9" t="s">
        <v>52</v>
      </c>
      <c r="F93" s="9" t="s">
        <v>53</v>
      </c>
      <c r="G93" s="80"/>
    </row>
    <row r="94" spans="1:9">
      <c r="A94" s="8" t="s">
        <v>54</v>
      </c>
      <c r="B94" s="7"/>
      <c r="C94" s="49"/>
      <c r="D94" s="68"/>
      <c r="E94" s="68"/>
      <c r="F94" s="68"/>
      <c r="G94" s="80"/>
    </row>
    <row r="95" spans="1:9">
      <c r="A95" s="8" t="s">
        <v>55</v>
      </c>
      <c r="B95" s="7"/>
      <c r="C95" s="49"/>
      <c r="D95" s="68"/>
      <c r="E95" s="68"/>
      <c r="F95" s="68"/>
      <c r="G95" s="80"/>
    </row>
    <row r="96" spans="1:9">
      <c r="A96" s="8" t="s">
        <v>56</v>
      </c>
      <c r="B96" s="7"/>
      <c r="C96" s="49"/>
      <c r="D96" s="68"/>
      <c r="E96" s="68"/>
      <c r="F96" s="68"/>
      <c r="G96" s="80"/>
    </row>
    <row r="97" spans="1:7">
      <c r="A97" s="8" t="s">
        <v>57</v>
      </c>
      <c r="B97" s="7"/>
      <c r="C97" s="49"/>
      <c r="D97" s="68"/>
      <c r="E97" s="68"/>
      <c r="F97" s="68"/>
      <c r="G97" s="80"/>
    </row>
    <row r="98" spans="1:7">
      <c r="A98" s="8" t="s">
        <v>58</v>
      </c>
      <c r="B98" s="7"/>
      <c r="C98" s="49"/>
      <c r="D98" s="68"/>
      <c r="E98" s="68"/>
      <c r="F98" s="68"/>
      <c r="G98" s="80"/>
    </row>
    <row r="99" spans="1:7">
      <c r="A99" s="8" t="s">
        <v>59</v>
      </c>
      <c r="B99" s="7"/>
      <c r="C99" s="49"/>
      <c r="D99" s="68"/>
      <c r="E99" s="68"/>
      <c r="F99" s="68"/>
      <c r="G99" s="80"/>
    </row>
    <row r="100" spans="1:7">
      <c r="A100" s="8" t="s">
        <v>60</v>
      </c>
      <c r="B100" s="7"/>
      <c r="C100" s="49"/>
      <c r="D100" s="68"/>
      <c r="E100" s="68"/>
      <c r="F100" s="68"/>
      <c r="G100" s="80"/>
    </row>
    <row r="101" spans="1:7">
      <c r="A101" s="8" t="s">
        <v>61</v>
      </c>
      <c r="B101" s="7"/>
      <c r="C101" s="49"/>
      <c r="D101" s="68"/>
      <c r="E101" s="68"/>
      <c r="F101" s="68"/>
      <c r="G101" s="80"/>
    </row>
    <row r="102" spans="1:7">
      <c r="A102" s="8" t="s">
        <v>62</v>
      </c>
      <c r="B102" s="7"/>
      <c r="C102" s="49"/>
      <c r="D102" s="68"/>
      <c r="E102" s="68"/>
      <c r="F102" s="68"/>
      <c r="G102" s="80"/>
    </row>
    <row r="103" spans="1:7" ht="29.9" customHeight="1">
      <c r="A103" s="29" t="s">
        <v>63</v>
      </c>
      <c r="B103" s="143">
        <f>SUM(C94:C102,D94:D102,E94:E102,F94:F102,C90)</f>
        <v>0</v>
      </c>
      <c r="C103" s="143"/>
      <c r="D103" s="11"/>
      <c r="E103" s="80"/>
      <c r="F103" s="80"/>
      <c r="G103" s="80"/>
    </row>
    <row r="104" spans="1:7" ht="30" customHeight="1">
      <c r="A104" s="92"/>
      <c r="B104" s="93"/>
      <c r="C104" s="87"/>
      <c r="D104" s="97"/>
      <c r="E104" s="80"/>
      <c r="F104" s="80"/>
      <c r="G104" s="80"/>
    </row>
    <row r="105" spans="1:7" ht="28.4" customHeight="1">
      <c r="A105" s="102" t="s">
        <v>64</v>
      </c>
      <c r="B105" s="102"/>
      <c r="C105" s="102"/>
      <c r="D105" s="102"/>
      <c r="E105" s="80"/>
      <c r="F105" s="80"/>
      <c r="G105" s="80"/>
    </row>
    <row r="106" spans="1:7" ht="30" customHeight="1">
      <c r="A106" s="94" t="s">
        <v>65</v>
      </c>
      <c r="B106" s="186">
        <f>B23</f>
        <v>0</v>
      </c>
      <c r="C106" s="187"/>
      <c r="D106" s="188"/>
      <c r="E106" s="80"/>
      <c r="F106" s="80"/>
      <c r="G106" s="80"/>
    </row>
    <row r="107" spans="1:7" ht="30" customHeight="1">
      <c r="A107" s="58" t="s">
        <v>66</v>
      </c>
      <c r="B107" s="119">
        <f>B26</f>
        <v>0</v>
      </c>
      <c r="C107" s="120"/>
      <c r="D107" s="121"/>
      <c r="E107" s="80"/>
      <c r="F107" s="80"/>
      <c r="G107" s="80"/>
    </row>
    <row r="108" spans="1:7" ht="30" customHeight="1">
      <c r="A108" s="58" t="s">
        <v>67</v>
      </c>
      <c r="B108" s="119">
        <f>B38</f>
        <v>0</v>
      </c>
      <c r="C108" s="120"/>
      <c r="D108" s="121"/>
      <c r="E108" s="80"/>
      <c r="F108" s="80"/>
      <c r="G108" s="80"/>
    </row>
    <row r="109" spans="1:7" ht="30" customHeight="1">
      <c r="A109" s="58" t="s">
        <v>101</v>
      </c>
      <c r="B109" s="119">
        <f>SUM(B68:B75)</f>
        <v>0</v>
      </c>
      <c r="C109" s="120"/>
      <c r="D109" s="121"/>
      <c r="E109" s="80"/>
      <c r="F109" s="80"/>
      <c r="G109" s="80"/>
    </row>
    <row r="110" spans="1:7" ht="30" customHeight="1">
      <c r="A110" s="58" t="s">
        <v>102</v>
      </c>
      <c r="B110" s="119">
        <f>B64</f>
        <v>0</v>
      </c>
      <c r="C110" s="120"/>
      <c r="D110" s="121"/>
      <c r="E110" s="80"/>
      <c r="F110" s="80"/>
      <c r="G110" s="80"/>
    </row>
    <row r="111" spans="1:7" ht="30" customHeight="1">
      <c r="A111" s="58" t="s">
        <v>103</v>
      </c>
      <c r="B111" s="119">
        <f>B103</f>
        <v>0</v>
      </c>
      <c r="C111" s="120"/>
      <c r="D111" s="121"/>
      <c r="E111" s="80"/>
      <c r="F111" s="80"/>
      <c r="G111" s="80"/>
    </row>
    <row r="112" spans="1:7" ht="33" customHeight="1">
      <c r="A112" s="59" t="s">
        <v>64</v>
      </c>
      <c r="B112" s="119">
        <f>SUM(B106:D111)</f>
        <v>0</v>
      </c>
      <c r="C112" s="120"/>
      <c r="D112" s="121"/>
      <c r="E112" s="80"/>
      <c r="F112" s="80"/>
      <c r="G112" s="80"/>
    </row>
    <row r="113" spans="1:7" ht="30" customHeight="1">
      <c r="A113" s="4"/>
      <c r="B113" s="4"/>
      <c r="C113" s="4"/>
      <c r="D113" s="4"/>
      <c r="E113" s="80"/>
      <c r="F113" s="80"/>
      <c r="G113" s="80"/>
    </row>
    <row r="114" spans="1:7" ht="25.5" customHeight="1">
      <c r="A114" s="173" t="s">
        <v>70</v>
      </c>
      <c r="B114" s="174"/>
      <c r="C114" s="174"/>
      <c r="D114" s="175"/>
      <c r="E114" s="80"/>
      <c r="F114" s="80"/>
      <c r="G114" s="80"/>
    </row>
    <row r="115" spans="1:7" ht="15" customHeight="1">
      <c r="A115" s="123"/>
      <c r="B115" s="124"/>
      <c r="C115" s="124"/>
      <c r="D115" s="125"/>
      <c r="E115" s="80"/>
      <c r="F115" s="80"/>
      <c r="G115" s="80"/>
    </row>
    <row r="116" spans="1:7" s="38" customFormat="1" ht="24.65" customHeight="1">
      <c r="A116" s="126" t="s">
        <v>71</v>
      </c>
      <c r="B116" s="127"/>
      <c r="C116" s="19"/>
      <c r="D116" s="19"/>
      <c r="E116" s="80"/>
      <c r="F116" s="80"/>
      <c r="G116" s="80"/>
    </row>
    <row r="117" spans="1:7" ht="13.4" customHeight="1">
      <c r="A117" s="77" t="s">
        <v>72</v>
      </c>
      <c r="B117" s="13"/>
      <c r="C117" s="24"/>
      <c r="D117" s="19"/>
      <c r="E117" s="80"/>
      <c r="F117" s="80"/>
      <c r="G117" s="80"/>
    </row>
    <row r="118" spans="1:7" ht="13.4" customHeight="1">
      <c r="A118" s="77" t="s">
        <v>73</v>
      </c>
      <c r="B118" s="13"/>
      <c r="C118" s="24"/>
      <c r="D118" s="19"/>
      <c r="E118" s="80"/>
      <c r="F118" s="80"/>
      <c r="G118" s="80"/>
    </row>
    <row r="119" spans="1:7" ht="14.5">
      <c r="A119" s="20" t="s">
        <v>74</v>
      </c>
      <c r="B119" s="21"/>
      <c r="C119" s="24"/>
      <c r="D119" s="19"/>
      <c r="E119" s="80"/>
      <c r="F119" s="80"/>
      <c r="G119" s="80"/>
    </row>
    <row r="120" spans="1:7" ht="15" customHeight="1">
      <c r="A120" s="22"/>
      <c r="B120" s="23"/>
      <c r="C120" s="5"/>
      <c r="D120" s="5"/>
      <c r="E120" s="80"/>
      <c r="F120" s="80"/>
      <c r="G120" s="80"/>
    </row>
    <row r="121" spans="1:7" ht="24.65" customHeight="1">
      <c r="A121" s="128" t="s">
        <v>75</v>
      </c>
      <c r="B121" s="129"/>
      <c r="C121" s="129"/>
      <c r="D121" s="129"/>
      <c r="E121" s="80"/>
      <c r="F121" s="80"/>
      <c r="G121" s="80"/>
    </row>
    <row r="122" spans="1:7">
      <c r="A122" s="130" t="s">
        <v>76</v>
      </c>
      <c r="B122" s="130"/>
      <c r="C122" s="130"/>
      <c r="D122" s="69" t="s">
        <v>3</v>
      </c>
      <c r="E122" s="80"/>
      <c r="F122" s="80"/>
      <c r="G122" s="80"/>
    </row>
    <row r="123" spans="1:7">
      <c r="A123" s="131"/>
      <c r="B123" s="131"/>
      <c r="C123" s="131"/>
      <c r="D123" s="16"/>
      <c r="E123" s="80"/>
      <c r="F123" s="80"/>
      <c r="G123" s="80"/>
    </row>
    <row r="124" spans="1:7">
      <c r="A124" s="131"/>
      <c r="B124" s="131"/>
      <c r="C124" s="131"/>
      <c r="D124" s="16"/>
      <c r="E124" s="80"/>
      <c r="F124" s="80"/>
      <c r="G124" s="80"/>
    </row>
    <row r="125" spans="1:7">
      <c r="A125" s="131"/>
      <c r="B125" s="131"/>
      <c r="C125" s="131"/>
      <c r="D125" s="16"/>
      <c r="E125" s="80"/>
      <c r="F125" s="80"/>
      <c r="G125" s="80"/>
    </row>
    <row r="126" spans="1:7" ht="15" customHeight="1">
      <c r="A126" s="6"/>
      <c r="B126" s="6"/>
      <c r="C126" s="6"/>
      <c r="D126" s="6"/>
      <c r="E126" s="80"/>
      <c r="F126" s="80"/>
      <c r="G126" s="80"/>
    </row>
    <row r="127" spans="1:7" ht="30.65" customHeight="1">
      <c r="A127" s="117" t="s">
        <v>77</v>
      </c>
      <c r="B127" s="118"/>
      <c r="C127" s="118"/>
      <c r="D127" s="118"/>
      <c r="E127" s="80"/>
      <c r="F127" s="80"/>
      <c r="G127" s="80"/>
    </row>
    <row r="128" spans="1:7" ht="39">
      <c r="A128" s="73" t="s">
        <v>78</v>
      </c>
      <c r="B128" s="25" t="s">
        <v>79</v>
      </c>
      <c r="C128" s="25" t="s">
        <v>80</v>
      </c>
      <c r="D128" s="70" t="s">
        <v>81</v>
      </c>
      <c r="E128" s="80"/>
      <c r="F128" s="80"/>
      <c r="G128" s="80"/>
    </row>
    <row r="129" spans="1:7">
      <c r="A129" s="17"/>
      <c r="B129" s="13"/>
      <c r="C129" s="56"/>
      <c r="D129" s="71"/>
      <c r="E129" s="80"/>
      <c r="F129" s="80"/>
      <c r="G129" s="80"/>
    </row>
    <row r="130" spans="1:7">
      <c r="A130" s="17"/>
      <c r="B130" s="13"/>
      <c r="C130" s="56"/>
      <c r="D130" s="71"/>
      <c r="E130" s="80"/>
      <c r="F130" s="80"/>
      <c r="G130" s="80"/>
    </row>
    <row r="131" spans="1:7">
      <c r="A131" s="17"/>
      <c r="B131" s="13"/>
      <c r="C131" s="56"/>
      <c r="D131" s="71"/>
      <c r="E131" s="80"/>
      <c r="F131" s="80"/>
      <c r="G131" s="80"/>
    </row>
    <row r="141" spans="1:7">
      <c r="A141" s="10"/>
    </row>
    <row r="142" spans="1:7">
      <c r="A142" s="10"/>
    </row>
    <row r="143" spans="1:7">
      <c r="A143" s="10"/>
    </row>
    <row r="144" spans="1:7">
      <c r="A144" s="10"/>
    </row>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48" s="10" customFormat="1"/>
    <row r="249" s="10" customFormat="1"/>
    <row r="250" s="10" customFormat="1"/>
    <row r="251" s="10" customFormat="1"/>
    <row r="252" s="10" customFormat="1"/>
    <row r="253" s="10" customFormat="1"/>
    <row r="254" s="10" customFormat="1"/>
    <row r="255" s="10" customFormat="1"/>
    <row r="256" s="10" customFormat="1"/>
    <row r="257" s="10" customFormat="1"/>
    <row r="258" s="10" customFormat="1"/>
    <row r="259" s="10" customFormat="1"/>
    <row r="260" s="10" customFormat="1"/>
    <row r="261" s="10" customFormat="1"/>
    <row r="262" s="10" customFormat="1"/>
    <row r="263" s="10" customFormat="1"/>
    <row r="264" s="10" customFormat="1"/>
    <row r="265" s="10" customFormat="1"/>
    <row r="266" s="10" customFormat="1"/>
    <row r="267" s="10" customFormat="1"/>
    <row r="268" s="10" customFormat="1"/>
    <row r="269" s="10" customFormat="1"/>
    <row r="270" s="10" customFormat="1"/>
    <row r="271" s="10" customFormat="1"/>
    <row r="272" s="10" customFormat="1"/>
    <row r="273" s="10" customFormat="1"/>
    <row r="274" s="10" customFormat="1"/>
    <row r="277" s="10" customFormat="1"/>
    <row r="334" s="10" customFormat="1"/>
    <row r="335" s="10" customFormat="1"/>
  </sheetData>
  <sheetProtection formatColumns="0" formatRows="0" selectLockedCells="1"/>
  <mergeCells count="132">
    <mergeCell ref="A27:G27"/>
    <mergeCell ref="A28:G28"/>
    <mergeCell ref="B30:G30"/>
    <mergeCell ref="C32:G32"/>
    <mergeCell ref="C14:G14"/>
    <mergeCell ref="C15:G15"/>
    <mergeCell ref="C16:G16"/>
    <mergeCell ref="C45:D45"/>
    <mergeCell ref="B106:D106"/>
    <mergeCell ref="A83:B83"/>
    <mergeCell ref="C83:D83"/>
    <mergeCell ref="A84:B84"/>
    <mergeCell ref="C84:D84"/>
    <mergeCell ref="A85:B85"/>
    <mergeCell ref="C85:D85"/>
    <mergeCell ref="A87:B87"/>
    <mergeCell ref="C87:D87"/>
    <mergeCell ref="A92:F92"/>
    <mergeCell ref="C46:D46"/>
    <mergeCell ref="E59:G59"/>
    <mergeCell ref="E61:G61"/>
    <mergeCell ref="E60:G60"/>
    <mergeCell ref="E62:G62"/>
    <mergeCell ref="E63:G63"/>
    <mergeCell ref="C13:G13"/>
    <mergeCell ref="C68:G68"/>
    <mergeCell ref="C69:G69"/>
    <mergeCell ref="C70:G70"/>
    <mergeCell ref="A48:B48"/>
    <mergeCell ref="C48:D48"/>
    <mergeCell ref="A49:B49"/>
    <mergeCell ref="C49:D49"/>
    <mergeCell ref="A50:B50"/>
    <mergeCell ref="C50:D50"/>
    <mergeCell ref="A51:B51"/>
    <mergeCell ref="C51:D51"/>
    <mergeCell ref="B64:D64"/>
    <mergeCell ref="C67:G67"/>
    <mergeCell ref="A66:G66"/>
    <mergeCell ref="C25:G25"/>
    <mergeCell ref="C26:G26"/>
    <mergeCell ref="C19:G19"/>
    <mergeCell ref="C20:G20"/>
    <mergeCell ref="E47:G47"/>
    <mergeCell ref="E48:G48"/>
    <mergeCell ref="A47:B47"/>
    <mergeCell ref="C47:D47"/>
    <mergeCell ref="A46:B46"/>
    <mergeCell ref="A127:D127"/>
    <mergeCell ref="B107:D107"/>
    <mergeCell ref="A88:B88"/>
    <mergeCell ref="C88:D88"/>
    <mergeCell ref="A89:B89"/>
    <mergeCell ref="C89:D89"/>
    <mergeCell ref="A90:B90"/>
    <mergeCell ref="C90:D90"/>
    <mergeCell ref="A91:B91"/>
    <mergeCell ref="B103:C103"/>
    <mergeCell ref="A105:D105"/>
    <mergeCell ref="A122:C122"/>
    <mergeCell ref="A123:C123"/>
    <mergeCell ref="A124:C124"/>
    <mergeCell ref="A125:C125"/>
    <mergeCell ref="B108:D108"/>
    <mergeCell ref="B109:D109"/>
    <mergeCell ref="B111:D111"/>
    <mergeCell ref="B112:D112"/>
    <mergeCell ref="A114:D114"/>
    <mergeCell ref="A115:D115"/>
    <mergeCell ref="B110:D110"/>
    <mergeCell ref="A116:B116"/>
    <mergeCell ref="A121:D121"/>
    <mergeCell ref="A1:G1"/>
    <mergeCell ref="A2:G2"/>
    <mergeCell ref="A3:G3"/>
    <mergeCell ref="C4:G4"/>
    <mergeCell ref="C5:G5"/>
    <mergeCell ref="C6:G6"/>
    <mergeCell ref="C7:G7"/>
    <mergeCell ref="C8:G8"/>
    <mergeCell ref="C9:G9"/>
    <mergeCell ref="C10:G10"/>
    <mergeCell ref="C11:G11"/>
    <mergeCell ref="C12:G12"/>
    <mergeCell ref="A86:B86"/>
    <mergeCell ref="C86:D86"/>
    <mergeCell ref="C21:G21"/>
    <mergeCell ref="C22:G22"/>
    <mergeCell ref="A40:G40"/>
    <mergeCell ref="D41:G41"/>
    <mergeCell ref="B42:G42"/>
    <mergeCell ref="A44:G44"/>
    <mergeCell ref="C33:G33"/>
    <mergeCell ref="C34:G34"/>
    <mergeCell ref="C35:G35"/>
    <mergeCell ref="C36:G36"/>
    <mergeCell ref="E39:F39"/>
    <mergeCell ref="C39:D39"/>
    <mergeCell ref="E50:G50"/>
    <mergeCell ref="E49:G49"/>
    <mergeCell ref="E51:G51"/>
    <mergeCell ref="D52:G52"/>
    <mergeCell ref="A53:G53"/>
    <mergeCell ref="E45:G45"/>
    <mergeCell ref="E46:G46"/>
    <mergeCell ref="E54:G54"/>
    <mergeCell ref="E55:G55"/>
    <mergeCell ref="E56:G56"/>
    <mergeCell ref="E57:G57"/>
    <mergeCell ref="E58:G58"/>
    <mergeCell ref="A77:G77"/>
    <mergeCell ref="B78:G78"/>
    <mergeCell ref="A80:G80"/>
    <mergeCell ref="E81:G81"/>
    <mergeCell ref="E82:G82"/>
    <mergeCell ref="C71:G71"/>
    <mergeCell ref="C72:G72"/>
    <mergeCell ref="C73:G73"/>
    <mergeCell ref="C74:G74"/>
    <mergeCell ref="C75:G75"/>
    <mergeCell ref="A82:B82"/>
    <mergeCell ref="C82:D82"/>
    <mergeCell ref="C81:D81"/>
    <mergeCell ref="E87:G87"/>
    <mergeCell ref="E88:G88"/>
    <mergeCell ref="E90:G90"/>
    <mergeCell ref="E89:G89"/>
    <mergeCell ref="E91:G91"/>
    <mergeCell ref="E83:G83"/>
    <mergeCell ref="E84:G84"/>
    <mergeCell ref="E85:G85"/>
    <mergeCell ref="E86:G86"/>
  </mergeCells>
  <pageMargins left="0.7" right="0.7" top="1.2" bottom="0.75" header="0.05" footer="0.3"/>
  <pageSetup scale="70" fitToHeight="0" orientation="landscape" r:id="rId1"/>
  <headerFooter alignWithMargins="0">
    <oddHeader>&amp;C&amp;G</oddHeader>
    <oddFooter>&amp;L&amp;"Arial,Regular"Attachment C - Cost Worksheet&amp;C&amp;"Arial,Regular"&amp;KFF0000CONFIDENTIAL AND PROPRIETARY&amp;R&amp;"Arial,Regular"Tyler Technologies, Inc.</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F325"/>
  <sheetViews>
    <sheetView tabSelected="1" topLeftCell="A58" zoomScale="90" zoomScaleNormal="90" zoomScaleSheetLayoutView="70" zoomScalePageLayoutView="59" workbookViewId="0">
      <selection activeCell="I69" sqref="I69"/>
    </sheetView>
  </sheetViews>
  <sheetFormatPr defaultColWidth="9.453125" defaultRowHeight="13"/>
  <cols>
    <col min="1" max="1" width="71.453125" style="12" customWidth="1"/>
    <col min="2" max="2" width="20.54296875" style="10" customWidth="1"/>
    <col min="3" max="3" width="16.54296875" style="10" customWidth="1"/>
    <col min="4" max="4" width="18.453125" style="10" customWidth="1"/>
    <col min="5" max="5" width="15" style="10" customWidth="1"/>
    <col min="6" max="6" width="17.1796875" style="10" customWidth="1"/>
    <col min="7" max="16384" width="9.453125" style="10"/>
  </cols>
  <sheetData>
    <row r="1" spans="1:6" ht="43.4" customHeight="1">
      <c r="A1" s="113" t="s">
        <v>104</v>
      </c>
      <c r="B1" s="114"/>
      <c r="C1" s="114"/>
      <c r="D1" s="114"/>
      <c r="E1" s="114"/>
      <c r="F1" s="114"/>
    </row>
    <row r="2" spans="1:6" ht="113.15" customHeight="1">
      <c r="A2" s="115" t="s">
        <v>105</v>
      </c>
      <c r="B2" s="116"/>
      <c r="C2" s="116"/>
      <c r="D2" s="116"/>
      <c r="E2" s="116"/>
      <c r="F2" s="116"/>
    </row>
    <row r="3" spans="1:6" ht="50.15" customHeight="1">
      <c r="A3" s="102" t="s">
        <v>2</v>
      </c>
      <c r="B3" s="102"/>
      <c r="C3" s="102"/>
      <c r="D3" s="102"/>
      <c r="E3" s="102"/>
      <c r="F3" s="102"/>
    </row>
    <row r="4" spans="1:6" ht="32.15" customHeight="1">
      <c r="A4" s="95"/>
      <c r="B4" s="96" t="s">
        <v>3</v>
      </c>
      <c r="C4" s="167" t="s">
        <v>4</v>
      </c>
      <c r="D4" s="168"/>
      <c r="E4" s="168"/>
      <c r="F4" s="168"/>
    </row>
    <row r="5" spans="1:6">
      <c r="A5" s="77" t="s">
        <v>5</v>
      </c>
      <c r="B5" s="49">
        <v>280800</v>
      </c>
      <c r="C5" s="103" t="s">
        <v>106</v>
      </c>
      <c r="D5" s="103"/>
      <c r="E5" s="103"/>
      <c r="F5" s="103"/>
    </row>
    <row r="6" spans="1:6">
      <c r="A6" s="77" t="s">
        <v>6</v>
      </c>
      <c r="B6" s="49">
        <v>66400</v>
      </c>
      <c r="C6" s="103"/>
      <c r="D6" s="103"/>
      <c r="E6" s="103"/>
      <c r="F6" s="103"/>
    </row>
    <row r="7" spans="1:6">
      <c r="A7" s="77" t="s">
        <v>7</v>
      </c>
      <c r="B7" s="49"/>
      <c r="C7" s="103" t="s">
        <v>107</v>
      </c>
      <c r="D7" s="103"/>
      <c r="E7" s="103"/>
      <c r="F7" s="103"/>
    </row>
    <row r="8" spans="1:6" ht="26">
      <c r="A8" s="77" t="s">
        <v>8</v>
      </c>
      <c r="B8" s="49"/>
      <c r="C8" s="103"/>
      <c r="D8" s="103"/>
      <c r="E8" s="103"/>
      <c r="F8" s="103"/>
    </row>
    <row r="9" spans="1:6" ht="26.15" customHeight="1">
      <c r="A9" s="77" t="s">
        <v>9</v>
      </c>
      <c r="B9" s="49">
        <v>34680</v>
      </c>
      <c r="C9" s="103" t="s">
        <v>108</v>
      </c>
      <c r="D9" s="103"/>
      <c r="E9" s="103"/>
      <c r="F9" s="103"/>
    </row>
    <row r="10" spans="1:6">
      <c r="A10" s="77" t="s">
        <v>10</v>
      </c>
      <c r="B10" s="49"/>
      <c r="C10" s="103"/>
      <c r="D10" s="103"/>
      <c r="E10" s="103"/>
      <c r="F10" s="103"/>
    </row>
    <row r="11" spans="1:6">
      <c r="A11" s="77" t="s">
        <v>11</v>
      </c>
      <c r="B11" s="49"/>
      <c r="C11" s="103"/>
      <c r="D11" s="103"/>
      <c r="E11" s="103"/>
      <c r="F11" s="103"/>
    </row>
    <row r="12" spans="1:6">
      <c r="A12" s="77" t="s">
        <v>12</v>
      </c>
      <c r="B12" s="49">
        <v>9800</v>
      </c>
      <c r="C12" s="103" t="s">
        <v>109</v>
      </c>
      <c r="D12" s="103"/>
      <c r="E12" s="103"/>
      <c r="F12" s="103"/>
    </row>
    <row r="13" spans="1:6">
      <c r="A13" s="77" t="s">
        <v>13</v>
      </c>
      <c r="B13" s="49"/>
      <c r="C13" s="103"/>
      <c r="D13" s="103"/>
      <c r="E13" s="103"/>
      <c r="F13" s="103"/>
    </row>
    <row r="14" spans="1:6">
      <c r="A14" s="77" t="s">
        <v>14</v>
      </c>
      <c r="B14" s="49"/>
      <c r="C14" s="103"/>
      <c r="D14" s="103"/>
      <c r="E14" s="103"/>
      <c r="F14" s="103"/>
    </row>
    <row r="15" spans="1:6">
      <c r="A15" s="77" t="s">
        <v>14</v>
      </c>
      <c r="B15" s="49"/>
      <c r="C15" s="103"/>
      <c r="D15" s="103"/>
      <c r="E15" s="103"/>
      <c r="F15" s="103"/>
    </row>
    <row r="16" spans="1:6">
      <c r="A16" s="77" t="s">
        <v>14</v>
      </c>
      <c r="B16" s="49"/>
      <c r="C16" s="103"/>
      <c r="D16" s="103"/>
      <c r="E16" s="103"/>
      <c r="F16" s="103"/>
    </row>
    <row r="17" spans="1:6" ht="31">
      <c r="A17" s="29" t="s">
        <v>15</v>
      </c>
      <c r="B17" s="2">
        <f>SUM(B5:B16)</f>
        <v>391680</v>
      </c>
      <c r="C17" s="39"/>
      <c r="D17" s="30"/>
      <c r="E17" s="30"/>
      <c r="F17" s="40"/>
    </row>
    <row r="18" spans="1:6" ht="15.5">
      <c r="A18" s="44" t="s">
        <v>16</v>
      </c>
      <c r="B18" s="45"/>
      <c r="C18" s="41"/>
      <c r="D18" s="65"/>
      <c r="E18" s="65"/>
      <c r="F18" s="42"/>
    </row>
    <row r="19" spans="1:6">
      <c r="A19" s="77" t="s">
        <v>17</v>
      </c>
      <c r="B19" s="49"/>
      <c r="C19" s="103"/>
      <c r="D19" s="103"/>
      <c r="E19" s="103"/>
      <c r="F19" s="103"/>
    </row>
    <row r="20" spans="1:6">
      <c r="A20" s="77" t="s">
        <v>18</v>
      </c>
      <c r="B20" s="49"/>
      <c r="C20" s="103"/>
      <c r="D20" s="103"/>
      <c r="E20" s="103"/>
      <c r="F20" s="103"/>
    </row>
    <row r="21" spans="1:6" ht="13" customHeight="1">
      <c r="A21" s="18" t="s">
        <v>19</v>
      </c>
      <c r="B21" s="49"/>
      <c r="C21" s="103" t="s">
        <v>110</v>
      </c>
      <c r="D21" s="103"/>
      <c r="E21" s="103"/>
      <c r="F21" s="103"/>
    </row>
    <row r="22" spans="1:6" ht="13" customHeight="1">
      <c r="A22" s="18" t="s">
        <v>20</v>
      </c>
      <c r="B22" s="49"/>
      <c r="C22" s="103" t="s">
        <v>111</v>
      </c>
      <c r="D22" s="103"/>
      <c r="E22" s="103"/>
      <c r="F22" s="103"/>
    </row>
    <row r="23" spans="1:6" ht="15.5">
      <c r="A23" s="29" t="s">
        <v>21</v>
      </c>
      <c r="B23" s="2">
        <f>(B17-B18)+B19+B20+B21+B22</f>
        <v>391680</v>
      </c>
      <c r="C23" s="32"/>
      <c r="D23" s="30"/>
      <c r="E23" s="31"/>
      <c r="F23" s="43"/>
    </row>
    <row r="24" spans="1:6">
      <c r="A24" s="32"/>
      <c r="B24" s="47"/>
      <c r="C24" s="31"/>
      <c r="D24" s="90"/>
      <c r="E24" s="31"/>
      <c r="F24" s="43"/>
    </row>
    <row r="25" spans="1:6" ht="32.15" customHeight="1">
      <c r="A25" s="48"/>
      <c r="B25" s="74" t="s">
        <v>3</v>
      </c>
      <c r="C25" s="111" t="s">
        <v>4</v>
      </c>
      <c r="D25" s="111"/>
      <c r="E25" s="111"/>
      <c r="F25" s="111"/>
    </row>
    <row r="26" spans="1:6" ht="15.5">
      <c r="A26" s="29" t="s">
        <v>22</v>
      </c>
      <c r="B26" s="50">
        <v>26475</v>
      </c>
      <c r="C26" s="196" t="s">
        <v>112</v>
      </c>
      <c r="D26" s="197"/>
      <c r="E26" s="197"/>
      <c r="F26" s="197"/>
    </row>
    <row r="27" spans="1:6" ht="30" customHeight="1">
      <c r="A27" s="88"/>
      <c r="B27" s="30"/>
      <c r="C27" s="89"/>
      <c r="D27" s="112"/>
      <c r="E27" s="112"/>
      <c r="F27" s="112"/>
    </row>
    <row r="28" spans="1:6" ht="50.9" customHeight="1">
      <c r="A28" s="102" t="s">
        <v>113</v>
      </c>
      <c r="B28" s="102"/>
      <c r="C28" s="102"/>
      <c r="D28" s="102"/>
      <c r="E28" s="102"/>
      <c r="F28" s="102"/>
    </row>
    <row r="29" spans="1:6" ht="26">
      <c r="A29" s="77" t="s">
        <v>114</v>
      </c>
      <c r="B29" s="103" t="s">
        <v>115</v>
      </c>
      <c r="C29" s="103"/>
      <c r="D29" s="103"/>
      <c r="E29" s="103"/>
      <c r="F29" s="103"/>
    </row>
    <row r="30" spans="1:6" ht="15" customHeight="1">
      <c r="A30" s="1"/>
      <c r="B30" s="1"/>
      <c r="C30" s="1"/>
      <c r="D30" s="163"/>
      <c r="E30" s="163"/>
      <c r="F30" s="163"/>
    </row>
    <row r="31" spans="1:6" ht="33.65" customHeight="1">
      <c r="A31" s="77" t="s">
        <v>116</v>
      </c>
      <c r="B31" s="103" t="s">
        <v>117</v>
      </c>
      <c r="C31" s="103"/>
      <c r="D31" s="103"/>
      <c r="E31" s="103"/>
      <c r="F31" s="103"/>
    </row>
    <row r="32" spans="1:6" ht="15" customHeight="1">
      <c r="A32" s="1"/>
      <c r="B32" s="1"/>
      <c r="C32" s="1"/>
      <c r="D32" s="163"/>
      <c r="E32" s="163"/>
      <c r="F32" s="163"/>
    </row>
    <row r="33" spans="1:6" s="37" customFormat="1" ht="33.65" customHeight="1">
      <c r="A33" s="150" t="s">
        <v>118</v>
      </c>
      <c r="B33" s="151"/>
      <c r="C33" s="151"/>
      <c r="D33" s="151"/>
      <c r="E33" s="151"/>
      <c r="F33" s="151"/>
    </row>
    <row r="34" spans="1:6">
      <c r="A34" s="198" t="s">
        <v>119</v>
      </c>
      <c r="B34" s="198"/>
      <c r="C34" s="160">
        <v>152435</v>
      </c>
      <c r="D34" s="160"/>
      <c r="E34" s="160"/>
      <c r="F34" s="160"/>
    </row>
    <row r="35" spans="1:6">
      <c r="A35" s="198" t="s">
        <v>120</v>
      </c>
      <c r="B35" s="198"/>
      <c r="C35" s="160">
        <v>12600</v>
      </c>
      <c r="D35" s="160"/>
      <c r="E35" s="160"/>
      <c r="F35" s="160"/>
    </row>
    <row r="36" spans="1:6">
      <c r="A36" s="198" t="s">
        <v>120</v>
      </c>
      <c r="B36" s="198"/>
      <c r="C36" s="160"/>
      <c r="D36" s="160"/>
      <c r="E36" s="160"/>
      <c r="F36" s="160"/>
    </row>
    <row r="37" spans="1:6" ht="14">
      <c r="A37" s="176" t="s">
        <v>121</v>
      </c>
      <c r="B37" s="176"/>
      <c r="C37" s="199">
        <f>C34+C35+C36</f>
        <v>165035</v>
      </c>
      <c r="D37" s="199"/>
      <c r="E37" s="80"/>
      <c r="F37" s="80"/>
    </row>
    <row r="38" spans="1:6" ht="14">
      <c r="A38" s="139" t="s">
        <v>16</v>
      </c>
      <c r="B38" s="139"/>
      <c r="C38" s="140">
        <v>24755</v>
      </c>
      <c r="D38" s="140"/>
      <c r="E38" s="140"/>
      <c r="F38" s="140"/>
    </row>
    <row r="39" spans="1:6" ht="17.149999999999999" customHeight="1">
      <c r="A39" s="176" t="s">
        <v>122</v>
      </c>
      <c r="B39" s="176"/>
      <c r="C39" s="200">
        <f>C37-C38</f>
        <v>140280</v>
      </c>
      <c r="D39" s="200"/>
      <c r="E39" s="80"/>
      <c r="F39" s="80"/>
    </row>
    <row r="40" spans="1:6" ht="15" customHeight="1">
      <c r="A40" s="72"/>
      <c r="B40" s="72"/>
      <c r="C40" s="72"/>
      <c r="D40" s="72"/>
      <c r="E40" s="80"/>
      <c r="F40" s="80"/>
    </row>
    <row r="41" spans="1:6" ht="24.75" customHeight="1">
      <c r="A41" s="202" t="s">
        <v>123</v>
      </c>
      <c r="B41" s="202"/>
      <c r="C41" s="202"/>
      <c r="D41" s="202"/>
      <c r="E41" s="202"/>
      <c r="F41" s="202"/>
    </row>
    <row r="42" spans="1:6" ht="56.25" customHeight="1">
      <c r="A42" s="53"/>
      <c r="B42" s="77" t="s">
        <v>49</v>
      </c>
      <c r="C42" s="9" t="s">
        <v>124</v>
      </c>
      <c r="D42" s="77" t="s">
        <v>125</v>
      </c>
      <c r="E42" s="159" t="s">
        <v>88</v>
      </c>
      <c r="F42" s="203"/>
    </row>
    <row r="43" spans="1:6" ht="13.4" customHeight="1">
      <c r="A43" s="8" t="s">
        <v>54</v>
      </c>
      <c r="B43" s="7">
        <v>0</v>
      </c>
      <c r="C43" s="49">
        <v>129570</v>
      </c>
      <c r="D43" s="49">
        <v>10710</v>
      </c>
      <c r="E43" s="194"/>
      <c r="F43" s="195"/>
    </row>
    <row r="44" spans="1:6" ht="13.4" customHeight="1">
      <c r="A44" s="8" t="s">
        <v>55</v>
      </c>
      <c r="B44" s="7">
        <v>0</v>
      </c>
      <c r="C44" s="49">
        <v>129570</v>
      </c>
      <c r="D44" s="49">
        <v>10710</v>
      </c>
      <c r="E44" s="194"/>
      <c r="F44" s="195"/>
    </row>
    <row r="45" spans="1:6" ht="13.4" customHeight="1">
      <c r="A45" s="8" t="s">
        <v>56</v>
      </c>
      <c r="B45" s="7">
        <v>0</v>
      </c>
      <c r="C45" s="49">
        <v>129570</v>
      </c>
      <c r="D45" s="49">
        <v>10710</v>
      </c>
      <c r="E45" s="194"/>
      <c r="F45" s="195"/>
    </row>
    <row r="46" spans="1:6" ht="13.4" customHeight="1">
      <c r="A46" s="8" t="s">
        <v>57</v>
      </c>
      <c r="B46" s="7">
        <v>0</v>
      </c>
      <c r="C46" s="49">
        <v>129570</v>
      </c>
      <c r="D46" s="49">
        <v>10710</v>
      </c>
      <c r="E46" s="194"/>
      <c r="F46" s="195"/>
    </row>
    <row r="47" spans="1:6" ht="13.4" customHeight="1">
      <c r="A47" s="8" t="s">
        <v>58</v>
      </c>
      <c r="B47" s="7">
        <v>0.05</v>
      </c>
      <c r="C47" s="49">
        <f>SUM(C46*1.05)</f>
        <v>136048.5</v>
      </c>
      <c r="D47" s="49">
        <f>SUM(D46*1.05)</f>
        <v>11245.5</v>
      </c>
      <c r="E47" s="194"/>
      <c r="F47" s="195"/>
    </row>
    <row r="48" spans="1:6" ht="13.4" customHeight="1">
      <c r="A48" s="8" t="s">
        <v>59</v>
      </c>
      <c r="B48" s="7">
        <v>0.05</v>
      </c>
      <c r="C48" s="49">
        <f>SUM(C47*1.05)</f>
        <v>142850.92500000002</v>
      </c>
      <c r="D48" s="49">
        <f t="shared" ref="D48:D49" si="0">SUM(D47*1.05)</f>
        <v>11807.775</v>
      </c>
      <c r="E48" s="194"/>
      <c r="F48" s="195"/>
    </row>
    <row r="49" spans="1:6" ht="13.4" customHeight="1">
      <c r="A49" s="8" t="s">
        <v>60</v>
      </c>
      <c r="B49" s="7">
        <v>0.05</v>
      </c>
      <c r="C49" s="49">
        <f t="shared" ref="C49" si="1">SUM(C48*1.05)</f>
        <v>149993.47125000003</v>
      </c>
      <c r="D49" s="49">
        <f t="shared" si="0"/>
        <v>12398.16375</v>
      </c>
      <c r="E49" s="194"/>
      <c r="F49" s="195"/>
    </row>
    <row r="50" spans="1:6" ht="13.4" customHeight="1">
      <c r="A50" s="8" t="s">
        <v>61</v>
      </c>
      <c r="B50" s="7">
        <v>0.06</v>
      </c>
      <c r="C50" s="49">
        <f>SUM(C49*1.06)</f>
        <v>158993.07952500004</v>
      </c>
      <c r="D50" s="49">
        <f>SUM(D49*1.06)</f>
        <v>13142.053575</v>
      </c>
      <c r="E50" s="194"/>
      <c r="F50" s="195"/>
    </row>
    <row r="51" spans="1:6" ht="13.4" customHeight="1">
      <c r="A51" s="8" t="s">
        <v>62</v>
      </c>
      <c r="B51" s="7">
        <v>0.06</v>
      </c>
      <c r="C51" s="49">
        <f>SUM(C50*1.06)</f>
        <v>168532.66429650004</v>
      </c>
      <c r="D51" s="49">
        <f>SUM(D50*1.06)</f>
        <v>13930.576789500001</v>
      </c>
      <c r="E51" s="194"/>
      <c r="F51" s="195"/>
    </row>
    <row r="52" spans="1:6" ht="29.9" customHeight="1">
      <c r="A52" s="76" t="s">
        <v>126</v>
      </c>
      <c r="B52" s="178">
        <f>(SUM(C43:C51))+C39+(SUM(D43:D51))</f>
        <v>1520342.7091860001</v>
      </c>
      <c r="C52" s="178"/>
      <c r="D52" s="119"/>
      <c r="E52" s="80"/>
      <c r="F52" s="80"/>
    </row>
    <row r="53" spans="1:6" ht="15" customHeight="1">
      <c r="A53" s="3"/>
      <c r="B53" s="14"/>
      <c r="C53" s="14"/>
      <c r="D53" s="75"/>
      <c r="E53" s="80"/>
      <c r="F53" s="80"/>
    </row>
    <row r="54" spans="1:6" ht="33" customHeight="1">
      <c r="A54" s="181" t="s">
        <v>98</v>
      </c>
      <c r="B54" s="182"/>
      <c r="C54" s="182"/>
      <c r="D54" s="182"/>
      <c r="E54" s="182"/>
      <c r="F54" s="182"/>
    </row>
    <row r="55" spans="1:6">
      <c r="A55" s="73"/>
      <c r="B55" s="54" t="s">
        <v>30</v>
      </c>
      <c r="C55" s="179" t="s">
        <v>31</v>
      </c>
      <c r="D55" s="180"/>
      <c r="E55" s="180"/>
      <c r="F55" s="180"/>
    </row>
    <row r="56" spans="1:6" ht="26">
      <c r="A56" s="18" t="s">
        <v>32</v>
      </c>
      <c r="B56" s="13"/>
      <c r="C56" s="192" t="s">
        <v>127</v>
      </c>
      <c r="D56" s="192"/>
      <c r="E56" s="192"/>
      <c r="F56" s="192"/>
    </row>
    <row r="57" spans="1:6" ht="67.5" customHeight="1">
      <c r="A57" s="18" t="s">
        <v>33</v>
      </c>
      <c r="B57" s="13"/>
      <c r="C57" s="193" t="s">
        <v>128</v>
      </c>
      <c r="D57" s="193"/>
      <c r="E57" s="193"/>
      <c r="F57" s="193"/>
    </row>
    <row r="58" spans="1:6">
      <c r="A58" s="18" t="s">
        <v>34</v>
      </c>
      <c r="B58" s="13"/>
      <c r="C58" s="100"/>
      <c r="D58" s="100"/>
      <c r="E58" s="100"/>
      <c r="F58" s="100"/>
    </row>
    <row r="59" spans="1:6">
      <c r="A59" s="18" t="s">
        <v>35</v>
      </c>
      <c r="B59" s="13"/>
      <c r="C59" s="100"/>
      <c r="D59" s="100"/>
      <c r="E59" s="100"/>
      <c r="F59" s="100"/>
    </row>
    <row r="60" spans="1:6">
      <c r="A60" s="18" t="s">
        <v>35</v>
      </c>
      <c r="B60" s="13"/>
      <c r="C60" s="100"/>
      <c r="D60" s="100"/>
      <c r="E60" s="100"/>
      <c r="F60" s="100"/>
    </row>
    <row r="61" spans="1:6">
      <c r="A61" s="18" t="s">
        <v>35</v>
      </c>
      <c r="B61" s="13"/>
      <c r="C61" s="100"/>
      <c r="D61" s="100"/>
      <c r="E61" s="100"/>
      <c r="F61" s="100"/>
    </row>
    <row r="62" spans="1:6">
      <c r="A62" s="18" t="s">
        <v>35</v>
      </c>
      <c r="B62" s="13"/>
      <c r="C62" s="100"/>
      <c r="D62" s="100"/>
      <c r="E62" s="100"/>
      <c r="F62" s="100"/>
    </row>
    <row r="63" spans="1:6">
      <c r="A63" s="18" t="s">
        <v>35</v>
      </c>
      <c r="B63" s="13"/>
      <c r="C63" s="100"/>
      <c r="D63" s="100"/>
      <c r="E63" s="100"/>
      <c r="F63" s="100"/>
    </row>
    <row r="64" spans="1:6" ht="30" customHeight="1">
      <c r="A64" s="26"/>
      <c r="B64" s="27"/>
      <c r="C64" s="28"/>
      <c r="D64" s="28"/>
      <c r="E64" s="28"/>
      <c r="F64" s="28"/>
    </row>
    <row r="65" spans="1:6" ht="51" customHeight="1">
      <c r="A65" s="102" t="s">
        <v>129</v>
      </c>
      <c r="B65" s="102"/>
      <c r="C65" s="102"/>
      <c r="D65" s="102"/>
      <c r="E65" s="102"/>
      <c r="F65" s="102"/>
    </row>
    <row r="66" spans="1:6" ht="49.4" customHeight="1">
      <c r="A66" s="91" t="s">
        <v>130</v>
      </c>
      <c r="B66" s="190" t="s">
        <v>131</v>
      </c>
      <c r="C66" s="191"/>
      <c r="D66" s="191"/>
      <c r="E66" s="191"/>
      <c r="F66" s="191"/>
    </row>
    <row r="67" spans="1:6" ht="15" customHeight="1">
      <c r="A67" s="35"/>
      <c r="B67" s="82"/>
      <c r="C67" s="82"/>
      <c r="D67" s="201"/>
      <c r="E67" s="201"/>
      <c r="F67" s="201"/>
    </row>
    <row r="68" spans="1:6" s="37" customFormat="1" ht="54.65" customHeight="1">
      <c r="A68" s="150" t="s">
        <v>132</v>
      </c>
      <c r="B68" s="151"/>
      <c r="C68" s="151"/>
      <c r="D68" s="151"/>
      <c r="E68" s="151"/>
      <c r="F68" s="151"/>
    </row>
    <row r="69" spans="1:6" ht="13.4" customHeight="1">
      <c r="A69" s="132" t="s">
        <v>40</v>
      </c>
      <c r="B69" s="133"/>
      <c r="C69" s="160"/>
      <c r="D69" s="160"/>
      <c r="E69" s="160"/>
      <c r="F69" s="160"/>
    </row>
    <row r="70" spans="1:6" ht="13.4" customHeight="1">
      <c r="A70" s="132" t="s">
        <v>41</v>
      </c>
      <c r="B70" s="133"/>
      <c r="C70" s="160"/>
      <c r="D70" s="160"/>
      <c r="E70" s="160"/>
      <c r="F70" s="160"/>
    </row>
    <row r="71" spans="1:6" ht="13.4" customHeight="1">
      <c r="A71" s="132" t="s">
        <v>42</v>
      </c>
      <c r="B71" s="133"/>
      <c r="C71" s="160"/>
      <c r="D71" s="160"/>
      <c r="E71" s="160"/>
      <c r="F71" s="160"/>
    </row>
    <row r="72" spans="1:6" ht="13.4" customHeight="1">
      <c r="A72" s="132" t="s">
        <v>43</v>
      </c>
      <c r="B72" s="133"/>
      <c r="C72" s="160"/>
      <c r="D72" s="160"/>
      <c r="E72" s="160"/>
      <c r="F72" s="160"/>
    </row>
    <row r="73" spans="1:6" ht="13.4" customHeight="1">
      <c r="A73" s="146" t="s">
        <v>44</v>
      </c>
      <c r="B73" s="147"/>
      <c r="C73" s="160"/>
      <c r="D73" s="160"/>
      <c r="E73" s="160"/>
      <c r="F73" s="160"/>
    </row>
    <row r="74" spans="1:6" ht="13.4" customHeight="1">
      <c r="A74" s="146" t="s">
        <v>45</v>
      </c>
      <c r="B74" s="147"/>
      <c r="C74" s="160"/>
      <c r="D74" s="160"/>
      <c r="E74" s="160"/>
      <c r="F74" s="160"/>
    </row>
    <row r="75" spans="1:6" ht="13.4" customHeight="1">
      <c r="A75" s="136" t="s">
        <v>46</v>
      </c>
      <c r="B75" s="137"/>
      <c r="C75" s="138">
        <f>C69+C70+C71+C72+C73+C74</f>
        <v>0</v>
      </c>
      <c r="D75" s="138"/>
      <c r="E75" s="80"/>
      <c r="F75" s="80"/>
    </row>
    <row r="76" spans="1:6" ht="13.4" customHeight="1">
      <c r="A76" s="139" t="s">
        <v>16</v>
      </c>
      <c r="B76" s="139"/>
      <c r="C76" s="140"/>
      <c r="D76" s="140"/>
      <c r="E76" s="80"/>
      <c r="F76" s="80"/>
    </row>
    <row r="77" spans="1:6" ht="13.4" customHeight="1">
      <c r="A77" s="136" t="s">
        <v>47</v>
      </c>
      <c r="B77" s="137"/>
      <c r="C77" s="138">
        <f>C75-C76</f>
        <v>0</v>
      </c>
      <c r="D77" s="138"/>
      <c r="E77" s="80"/>
      <c r="F77" s="80"/>
    </row>
    <row r="78" spans="1:6" ht="15" customHeight="1">
      <c r="A78" s="141"/>
      <c r="B78" s="142"/>
      <c r="C78" s="51"/>
      <c r="D78" s="51"/>
      <c r="E78" s="80"/>
      <c r="F78" s="80"/>
    </row>
    <row r="79" spans="1:6" ht="24.75" customHeight="1">
      <c r="A79" s="144" t="s">
        <v>100</v>
      </c>
      <c r="B79" s="145"/>
      <c r="C79" s="145"/>
      <c r="D79" s="145"/>
      <c r="E79" s="145"/>
      <c r="F79" s="145"/>
    </row>
    <row r="80" spans="1:6" ht="53.15" customHeight="1">
      <c r="A80" s="46"/>
      <c r="B80" s="77" t="s">
        <v>49</v>
      </c>
      <c r="C80" s="9" t="s">
        <v>50</v>
      </c>
      <c r="D80" s="77" t="s">
        <v>51</v>
      </c>
      <c r="E80" s="9" t="s">
        <v>52</v>
      </c>
      <c r="F80" s="9" t="s">
        <v>53</v>
      </c>
    </row>
    <row r="81" spans="1:6">
      <c r="A81" s="8" t="s">
        <v>54</v>
      </c>
      <c r="B81" s="7"/>
      <c r="C81" s="49"/>
      <c r="D81" s="52"/>
      <c r="E81" s="68"/>
      <c r="F81" s="68"/>
    </row>
    <row r="82" spans="1:6">
      <c r="A82" s="8" t="s">
        <v>55</v>
      </c>
      <c r="B82" s="7"/>
      <c r="C82" s="49"/>
      <c r="D82" s="52"/>
      <c r="E82" s="68"/>
      <c r="F82" s="68"/>
    </row>
    <row r="83" spans="1:6">
      <c r="A83" s="8" t="s">
        <v>56</v>
      </c>
      <c r="B83" s="7"/>
      <c r="C83" s="49"/>
      <c r="D83" s="52"/>
      <c r="E83" s="68"/>
      <c r="F83" s="68"/>
    </row>
    <row r="84" spans="1:6">
      <c r="A84" s="8" t="s">
        <v>57</v>
      </c>
      <c r="B84" s="7"/>
      <c r="C84" s="49"/>
      <c r="D84" s="52"/>
      <c r="E84" s="68"/>
      <c r="F84" s="68"/>
    </row>
    <row r="85" spans="1:6">
      <c r="A85" s="8" t="s">
        <v>58</v>
      </c>
      <c r="B85" s="7"/>
      <c r="C85" s="49"/>
      <c r="D85" s="52"/>
      <c r="E85" s="68"/>
      <c r="F85" s="68"/>
    </row>
    <row r="86" spans="1:6">
      <c r="A86" s="8" t="s">
        <v>59</v>
      </c>
      <c r="B86" s="7"/>
      <c r="C86" s="49"/>
      <c r="D86" s="52"/>
      <c r="E86" s="68"/>
      <c r="F86" s="68"/>
    </row>
    <row r="87" spans="1:6">
      <c r="A87" s="8" t="s">
        <v>60</v>
      </c>
      <c r="B87" s="7"/>
      <c r="C87" s="49"/>
      <c r="D87" s="52"/>
      <c r="E87" s="68"/>
      <c r="F87" s="68"/>
    </row>
    <row r="88" spans="1:6">
      <c r="A88" s="8" t="s">
        <v>61</v>
      </c>
      <c r="B88" s="7"/>
      <c r="C88" s="49"/>
      <c r="D88" s="52"/>
      <c r="E88" s="68"/>
      <c r="F88" s="68"/>
    </row>
    <row r="89" spans="1:6">
      <c r="A89" s="8" t="s">
        <v>62</v>
      </c>
      <c r="B89" s="7"/>
      <c r="C89" s="49"/>
      <c r="D89" s="52"/>
      <c r="E89" s="68"/>
      <c r="F89" s="68"/>
    </row>
    <row r="90" spans="1:6" ht="29.9" customHeight="1">
      <c r="A90" s="29" t="s">
        <v>63</v>
      </c>
      <c r="B90" s="143">
        <f>SUM(C81:C89,D81:D89,E81:E89,F81:F89,C77)</f>
        <v>0</v>
      </c>
      <c r="C90" s="143"/>
      <c r="D90" s="124"/>
      <c r="E90" s="124"/>
      <c r="F90" s="124"/>
    </row>
    <row r="91" spans="1:6" ht="30" customHeight="1">
      <c r="A91" s="92"/>
      <c r="B91" s="93"/>
      <c r="C91" s="87"/>
      <c r="D91" s="125"/>
      <c r="E91" s="125"/>
      <c r="F91" s="125"/>
    </row>
    <row r="92" spans="1:6" ht="28.4" customHeight="1">
      <c r="A92" s="102" t="s">
        <v>64</v>
      </c>
      <c r="B92" s="102"/>
      <c r="C92" s="102"/>
      <c r="D92" s="102"/>
      <c r="E92" s="102"/>
      <c r="F92" s="102"/>
    </row>
    <row r="93" spans="1:6" ht="30" customHeight="1">
      <c r="A93" s="94" t="s">
        <v>65</v>
      </c>
      <c r="B93" s="186">
        <f>B23</f>
        <v>391680</v>
      </c>
      <c r="C93" s="187"/>
      <c r="D93" s="188"/>
      <c r="E93" s="80"/>
      <c r="F93" s="80"/>
    </row>
    <row r="94" spans="1:6" ht="30" customHeight="1">
      <c r="A94" s="58" t="s">
        <v>66</v>
      </c>
      <c r="B94" s="119">
        <f>B26</f>
        <v>26475</v>
      </c>
      <c r="C94" s="120"/>
      <c r="D94" s="121"/>
      <c r="E94" s="80"/>
      <c r="F94" s="80"/>
    </row>
    <row r="95" spans="1:6" ht="30" customHeight="1">
      <c r="A95" s="58" t="s">
        <v>133</v>
      </c>
      <c r="B95" s="119">
        <f>B52</f>
        <v>1520342.7091860001</v>
      </c>
      <c r="C95" s="120"/>
      <c r="D95" s="121"/>
      <c r="E95" s="80"/>
      <c r="F95" s="80"/>
    </row>
    <row r="96" spans="1:6" ht="30" customHeight="1">
      <c r="A96" s="58" t="s">
        <v>134</v>
      </c>
      <c r="B96" s="119">
        <f>SUM(B56:B63)</f>
        <v>0</v>
      </c>
      <c r="C96" s="120"/>
      <c r="D96" s="121"/>
      <c r="E96" s="80"/>
      <c r="F96" s="80"/>
    </row>
    <row r="97" spans="1:6" ht="30" customHeight="1">
      <c r="A97" s="58" t="s">
        <v>135</v>
      </c>
      <c r="B97" s="119">
        <f>B90</f>
        <v>0</v>
      </c>
      <c r="C97" s="120"/>
      <c r="D97" s="121"/>
      <c r="E97" s="80"/>
      <c r="F97" s="80"/>
    </row>
    <row r="98" spans="1:6" ht="33" customHeight="1">
      <c r="A98" s="59" t="s">
        <v>64</v>
      </c>
      <c r="B98" s="119">
        <f>SUM(B93:D97)</f>
        <v>1938497.7091860001</v>
      </c>
      <c r="C98" s="120"/>
      <c r="D98" s="121"/>
      <c r="E98" s="80"/>
      <c r="F98" s="80"/>
    </row>
    <row r="99" spans="1:6" ht="30" customHeight="1">
      <c r="A99" s="4"/>
      <c r="B99" s="4"/>
      <c r="C99" s="4"/>
      <c r="D99" s="4"/>
      <c r="E99" s="80"/>
      <c r="F99" s="80"/>
    </row>
    <row r="100" spans="1:6" ht="25.5" customHeight="1">
      <c r="A100" s="173" t="s">
        <v>70</v>
      </c>
      <c r="B100" s="174"/>
      <c r="C100" s="174"/>
      <c r="D100" s="175"/>
      <c r="E100" s="80"/>
      <c r="F100" s="80"/>
    </row>
    <row r="101" spans="1:6" ht="15" customHeight="1">
      <c r="A101" s="123"/>
      <c r="B101" s="124"/>
      <c r="C101" s="124"/>
      <c r="D101" s="125"/>
      <c r="E101" s="80"/>
      <c r="F101" s="80"/>
    </row>
    <row r="102" spans="1:6" s="38" customFormat="1" ht="24.65" customHeight="1">
      <c r="A102" s="126" t="s">
        <v>71</v>
      </c>
      <c r="B102" s="127"/>
      <c r="C102" s="19"/>
      <c r="D102" s="19"/>
      <c r="E102" s="81"/>
      <c r="F102" s="81"/>
    </row>
    <row r="103" spans="1:6" ht="13.4" customHeight="1">
      <c r="A103" s="77" t="s">
        <v>72</v>
      </c>
      <c r="B103" s="13">
        <v>200</v>
      </c>
      <c r="C103" s="24"/>
      <c r="D103" s="19"/>
      <c r="E103" s="80"/>
      <c r="F103" s="80"/>
    </row>
    <row r="104" spans="1:6" ht="13.4" customHeight="1">
      <c r="A104" s="77" t="s">
        <v>73</v>
      </c>
      <c r="B104" s="13">
        <v>200</v>
      </c>
      <c r="C104" s="24"/>
      <c r="D104" s="19"/>
      <c r="E104" s="80"/>
      <c r="F104" s="80"/>
    </row>
    <row r="105" spans="1:6" ht="14.5">
      <c r="A105" s="20" t="s">
        <v>74</v>
      </c>
      <c r="B105" s="21">
        <v>200</v>
      </c>
      <c r="C105" s="24"/>
      <c r="D105" s="19"/>
      <c r="E105" s="80"/>
      <c r="F105" s="80"/>
    </row>
    <row r="106" spans="1:6" ht="15" customHeight="1">
      <c r="A106" s="22"/>
      <c r="B106" s="23"/>
      <c r="C106" s="5"/>
      <c r="D106" s="5"/>
      <c r="E106" s="80"/>
      <c r="F106" s="80"/>
    </row>
    <row r="107" spans="1:6" ht="24.65" customHeight="1">
      <c r="A107" s="128" t="s">
        <v>75</v>
      </c>
      <c r="B107" s="129"/>
      <c r="C107" s="129"/>
      <c r="D107" s="129"/>
      <c r="E107" s="80"/>
      <c r="F107" s="80"/>
    </row>
    <row r="108" spans="1:6">
      <c r="A108" s="130" t="s">
        <v>76</v>
      </c>
      <c r="B108" s="130"/>
      <c r="C108" s="130"/>
      <c r="D108" s="15" t="s">
        <v>3</v>
      </c>
      <c r="E108" s="80"/>
      <c r="F108" s="80"/>
    </row>
    <row r="109" spans="1:6">
      <c r="A109" s="131" t="s">
        <v>136</v>
      </c>
      <c r="B109" s="131"/>
      <c r="C109" s="131"/>
      <c r="D109" s="16">
        <v>3000</v>
      </c>
      <c r="E109" s="80"/>
      <c r="F109" s="80"/>
    </row>
    <row r="110" spans="1:6">
      <c r="A110" s="131" t="s">
        <v>137</v>
      </c>
      <c r="B110" s="131"/>
      <c r="C110" s="131"/>
      <c r="D110" s="16">
        <v>3240</v>
      </c>
      <c r="E110" s="80"/>
      <c r="F110" s="80"/>
    </row>
    <row r="111" spans="1:6">
      <c r="A111" s="204" t="s">
        <v>138</v>
      </c>
      <c r="B111" s="205"/>
      <c r="C111" s="206"/>
      <c r="D111" s="16">
        <v>4000</v>
      </c>
      <c r="E111" s="80"/>
      <c r="F111" s="80"/>
    </row>
    <row r="112" spans="1:6">
      <c r="A112" s="131" t="s">
        <v>139</v>
      </c>
      <c r="B112" s="131"/>
      <c r="C112" s="131"/>
      <c r="D112" s="16">
        <v>3600</v>
      </c>
      <c r="E112" s="80"/>
      <c r="F112" s="80"/>
    </row>
    <row r="113" spans="1:6">
      <c r="A113" s="131" t="s">
        <v>140</v>
      </c>
      <c r="B113" s="131"/>
      <c r="C113" s="131"/>
      <c r="D113" s="16">
        <v>1240</v>
      </c>
      <c r="E113" s="80"/>
      <c r="F113" s="80"/>
    </row>
    <row r="114" spans="1:6" ht="15" customHeight="1">
      <c r="A114" s="6"/>
      <c r="B114" s="6"/>
      <c r="C114" s="6"/>
      <c r="D114" s="6"/>
      <c r="E114" s="80"/>
      <c r="F114" s="80"/>
    </row>
    <row r="115" spans="1:6" ht="30.65" customHeight="1">
      <c r="A115" s="117" t="s">
        <v>77</v>
      </c>
      <c r="B115" s="118"/>
      <c r="C115" s="118"/>
      <c r="D115" s="118"/>
      <c r="E115" s="80"/>
      <c r="F115" s="80"/>
    </row>
    <row r="116" spans="1:6" ht="39">
      <c r="A116" s="73" t="s">
        <v>78</v>
      </c>
      <c r="B116" s="25" t="s">
        <v>79</v>
      </c>
      <c r="C116" s="25" t="s">
        <v>80</v>
      </c>
      <c r="D116" s="25" t="s">
        <v>81</v>
      </c>
      <c r="E116" s="80"/>
      <c r="F116" s="80"/>
    </row>
    <row r="117" spans="1:6">
      <c r="A117" s="17" t="s">
        <v>141</v>
      </c>
      <c r="B117" s="13">
        <v>3116</v>
      </c>
      <c r="C117" s="56">
        <v>3600</v>
      </c>
      <c r="D117" s="56"/>
      <c r="E117" s="80"/>
      <c r="F117" s="80"/>
    </row>
    <row r="118" spans="1:6">
      <c r="A118" s="17" t="s">
        <v>142</v>
      </c>
      <c r="B118" s="13">
        <v>4297</v>
      </c>
      <c r="C118" s="56">
        <v>9000</v>
      </c>
      <c r="D118" s="56"/>
      <c r="E118" s="80"/>
      <c r="F118" s="80"/>
    </row>
    <row r="119" spans="1:6">
      <c r="A119" s="17" t="s">
        <v>143</v>
      </c>
      <c r="B119" s="13">
        <v>3116</v>
      </c>
      <c r="C119" s="56">
        <v>3600</v>
      </c>
      <c r="D119" s="56"/>
      <c r="E119" s="80"/>
      <c r="F119" s="80"/>
    </row>
    <row r="120" spans="1:6">
      <c r="A120" s="17" t="s">
        <v>144</v>
      </c>
      <c r="B120" s="13">
        <v>8000</v>
      </c>
      <c r="C120" s="56">
        <v>900</v>
      </c>
      <c r="D120" s="56"/>
      <c r="E120" s="80"/>
      <c r="F120" s="80"/>
    </row>
    <row r="121" spans="1:6">
      <c r="A121" s="17" t="s">
        <v>145</v>
      </c>
      <c r="B121" s="13">
        <v>20000</v>
      </c>
      <c r="C121" s="56">
        <v>10800</v>
      </c>
      <c r="D121" s="56"/>
      <c r="E121" s="80"/>
      <c r="F121" s="80"/>
    </row>
    <row r="122" spans="1:6">
      <c r="A122" s="17" t="s">
        <v>146</v>
      </c>
      <c r="B122" s="13">
        <v>64000</v>
      </c>
      <c r="C122" s="56">
        <v>16200</v>
      </c>
      <c r="D122" s="56"/>
      <c r="E122" s="80"/>
      <c r="F122" s="80"/>
    </row>
    <row r="123" spans="1:6">
      <c r="A123" s="17" t="s">
        <v>147</v>
      </c>
      <c r="B123" s="13">
        <v>6102</v>
      </c>
      <c r="C123" s="56">
        <v>12600</v>
      </c>
      <c r="D123" s="56"/>
      <c r="E123" s="80"/>
      <c r="F123" s="80"/>
    </row>
    <row r="124" spans="1:6">
      <c r="A124" s="17" t="s">
        <v>148</v>
      </c>
      <c r="B124" s="13">
        <v>6000</v>
      </c>
      <c r="C124" s="56">
        <v>1600</v>
      </c>
      <c r="D124" s="56"/>
      <c r="E124" s="80"/>
      <c r="F124" s="80"/>
    </row>
    <row r="125" spans="1:6">
      <c r="A125" s="17" t="s">
        <v>149</v>
      </c>
      <c r="B125" s="13">
        <v>12000</v>
      </c>
      <c r="C125" s="56">
        <v>3200</v>
      </c>
      <c r="D125" s="56"/>
      <c r="E125" s="80"/>
      <c r="F125" s="80"/>
    </row>
    <row r="126" spans="1:6">
      <c r="A126" s="17" t="s">
        <v>150</v>
      </c>
      <c r="B126" s="13">
        <v>2515</v>
      </c>
      <c r="C126" s="56">
        <v>3600</v>
      </c>
      <c r="D126" s="56"/>
      <c r="E126" s="80"/>
      <c r="F126" s="80"/>
    </row>
    <row r="127" spans="1:6">
      <c r="A127" s="17" t="s">
        <v>151</v>
      </c>
      <c r="B127" s="13">
        <v>4024</v>
      </c>
      <c r="C127" s="56">
        <v>5400</v>
      </c>
      <c r="D127" s="56"/>
      <c r="E127" s="80"/>
      <c r="F127" s="80"/>
    </row>
    <row r="128" spans="1:6">
      <c r="A128" s="17" t="s">
        <v>152</v>
      </c>
      <c r="B128" s="13">
        <v>4618</v>
      </c>
      <c r="C128" s="56">
        <v>5400</v>
      </c>
      <c r="D128" s="56"/>
      <c r="E128" s="80"/>
      <c r="F128" s="80"/>
    </row>
    <row r="129" spans="1:6">
      <c r="A129" s="17" t="s">
        <v>153</v>
      </c>
      <c r="B129" s="13">
        <v>4618</v>
      </c>
      <c r="C129" s="56">
        <v>5400</v>
      </c>
      <c r="D129" s="56"/>
      <c r="E129" s="80"/>
      <c r="F129" s="80"/>
    </row>
    <row r="130" spans="1:6">
      <c r="A130" s="17" t="s">
        <v>154</v>
      </c>
      <c r="B130" s="13">
        <v>4000</v>
      </c>
      <c r="C130" s="56">
        <v>9000</v>
      </c>
      <c r="D130" s="56"/>
      <c r="E130" s="80"/>
      <c r="F130" s="80"/>
    </row>
    <row r="131" spans="1:6">
      <c r="A131" s="17" t="s">
        <v>155</v>
      </c>
      <c r="B131" s="13">
        <v>7000</v>
      </c>
      <c r="C131" s="56"/>
      <c r="D131" s="56"/>
      <c r="E131" s="80"/>
      <c r="F131" s="80"/>
    </row>
    <row r="132" spans="1:6">
      <c r="A132" s="17"/>
      <c r="B132" s="13"/>
      <c r="C132" s="56"/>
      <c r="D132" s="56"/>
      <c r="E132" s="80"/>
      <c r="F132" s="80"/>
    </row>
    <row r="133" spans="1:6">
      <c r="A133" s="17"/>
      <c r="B133" s="13"/>
      <c r="C133" s="56"/>
      <c r="D133" s="56"/>
      <c r="E133" s="80"/>
      <c r="F133" s="80"/>
    </row>
    <row r="134" spans="1:6">
      <c r="A134" s="10"/>
    </row>
    <row r="135" spans="1:6">
      <c r="A135" s="10"/>
    </row>
    <row r="136" spans="1:6">
      <c r="A136" s="10"/>
    </row>
    <row r="137" spans="1:6">
      <c r="A137" s="10"/>
    </row>
    <row r="138" spans="1:6">
      <c r="A138" s="10"/>
    </row>
    <row r="139" spans="1:6">
      <c r="A139" s="10"/>
    </row>
    <row r="140" spans="1:6">
      <c r="A140" s="10"/>
    </row>
    <row r="141" spans="1:6">
      <c r="A141" s="10"/>
    </row>
    <row r="142" spans="1:6">
      <c r="A142" s="10"/>
    </row>
    <row r="143" spans="1:6">
      <c r="A143" s="10"/>
    </row>
    <row r="144" spans="1:6">
      <c r="A144" s="10"/>
    </row>
    <row r="145" spans="1:1">
      <c r="A145" s="10"/>
    </row>
    <row r="146" spans="1:1">
      <c r="A146" s="10"/>
    </row>
    <row r="147" spans="1:1">
      <c r="A147" s="10"/>
    </row>
    <row r="148" spans="1:1">
      <c r="A148" s="10"/>
    </row>
    <row r="149" spans="1:1">
      <c r="A149" s="10"/>
    </row>
    <row r="150" spans="1:1">
      <c r="A150" s="10"/>
    </row>
    <row r="151" spans="1:1">
      <c r="A151" s="10"/>
    </row>
    <row r="152" spans="1:1">
      <c r="A152" s="10"/>
    </row>
    <row r="153" spans="1:1">
      <c r="A153" s="10"/>
    </row>
    <row r="154" spans="1:1">
      <c r="A154" s="10"/>
    </row>
    <row r="155" spans="1:1">
      <c r="A155" s="10"/>
    </row>
    <row r="156" spans="1:1">
      <c r="A156" s="10"/>
    </row>
    <row r="157" spans="1:1">
      <c r="A157" s="10"/>
    </row>
    <row r="158" spans="1:1">
      <c r="A158" s="10"/>
    </row>
    <row r="159" spans="1:1">
      <c r="A159" s="10"/>
    </row>
    <row r="160" spans="1:1">
      <c r="A160" s="10"/>
    </row>
    <row r="161" spans="1:1">
      <c r="A161" s="10"/>
    </row>
    <row r="162" spans="1:1">
      <c r="A162" s="10"/>
    </row>
    <row r="163" spans="1:1">
      <c r="A163" s="10"/>
    </row>
    <row r="164" spans="1:1">
      <c r="A164" s="10"/>
    </row>
    <row r="165" spans="1:1">
      <c r="A165" s="10"/>
    </row>
    <row r="166" spans="1:1">
      <c r="A166" s="10"/>
    </row>
    <row r="167" spans="1:1">
      <c r="A167" s="10"/>
    </row>
    <row r="168" spans="1:1">
      <c r="A168" s="10"/>
    </row>
    <row r="169" spans="1:1">
      <c r="A169" s="10"/>
    </row>
    <row r="170" spans="1:1">
      <c r="A170" s="10"/>
    </row>
    <row r="171" spans="1:1">
      <c r="A171" s="10"/>
    </row>
    <row r="172" spans="1:1">
      <c r="A172" s="10"/>
    </row>
    <row r="173" spans="1:1">
      <c r="A173" s="10"/>
    </row>
    <row r="174" spans="1:1">
      <c r="A174" s="10"/>
    </row>
    <row r="175" spans="1:1">
      <c r="A175" s="10"/>
    </row>
    <row r="176" spans="1:1">
      <c r="A176" s="10"/>
    </row>
    <row r="177" spans="1:1">
      <c r="A177" s="10"/>
    </row>
    <row r="178" spans="1:1">
      <c r="A178" s="10"/>
    </row>
    <row r="179" spans="1:1">
      <c r="A179" s="10"/>
    </row>
    <row r="180" spans="1:1">
      <c r="A180" s="10"/>
    </row>
    <row r="181" spans="1:1">
      <c r="A181" s="10"/>
    </row>
    <row r="182" spans="1:1">
      <c r="A182" s="10"/>
    </row>
    <row r="183" spans="1:1">
      <c r="A183" s="10"/>
    </row>
    <row r="184" spans="1:1">
      <c r="A184" s="10"/>
    </row>
    <row r="185" spans="1:1">
      <c r="A185" s="10"/>
    </row>
    <row r="186" spans="1:1">
      <c r="A186" s="10"/>
    </row>
    <row r="187" spans="1:1">
      <c r="A187" s="10"/>
    </row>
    <row r="188" spans="1:1">
      <c r="A188" s="10"/>
    </row>
    <row r="189" spans="1:1">
      <c r="A189" s="10"/>
    </row>
    <row r="190" spans="1:1">
      <c r="A190" s="10"/>
    </row>
    <row r="191" spans="1:1">
      <c r="A191" s="10"/>
    </row>
    <row r="192" spans="1:1">
      <c r="A192" s="10"/>
    </row>
    <row r="193" spans="1:1">
      <c r="A193" s="10"/>
    </row>
    <row r="194" spans="1:1">
      <c r="A194" s="10"/>
    </row>
    <row r="195" spans="1:1">
      <c r="A195" s="10"/>
    </row>
    <row r="196" spans="1:1">
      <c r="A196" s="10"/>
    </row>
    <row r="197" spans="1:1">
      <c r="A197" s="10"/>
    </row>
    <row r="198" spans="1:1">
      <c r="A198" s="10"/>
    </row>
    <row r="199" spans="1:1">
      <c r="A199" s="10"/>
    </row>
    <row r="200" spans="1:1">
      <c r="A200" s="10"/>
    </row>
    <row r="201" spans="1:1">
      <c r="A201" s="10"/>
    </row>
    <row r="202" spans="1:1">
      <c r="A202" s="10"/>
    </row>
    <row r="203" spans="1:1">
      <c r="A203" s="10"/>
    </row>
    <row r="204" spans="1:1">
      <c r="A204" s="10"/>
    </row>
    <row r="205" spans="1:1">
      <c r="A205" s="10"/>
    </row>
    <row r="206" spans="1:1">
      <c r="A206" s="10"/>
    </row>
    <row r="207" spans="1:1">
      <c r="A207" s="10"/>
    </row>
    <row r="208" spans="1:1">
      <c r="A208" s="10"/>
    </row>
    <row r="209" spans="1:1">
      <c r="A209" s="10"/>
    </row>
    <row r="210" spans="1:1">
      <c r="A210" s="10"/>
    </row>
    <row r="211" spans="1:1">
      <c r="A211" s="10"/>
    </row>
    <row r="212" spans="1:1">
      <c r="A212" s="10"/>
    </row>
    <row r="213" spans="1:1">
      <c r="A213" s="10"/>
    </row>
    <row r="214" spans="1:1">
      <c r="A214" s="10"/>
    </row>
    <row r="215" spans="1:1">
      <c r="A215" s="10"/>
    </row>
    <row r="216" spans="1:1">
      <c r="A216" s="10"/>
    </row>
    <row r="217" spans="1:1">
      <c r="A217" s="10"/>
    </row>
    <row r="218" spans="1:1">
      <c r="A218" s="10"/>
    </row>
    <row r="219" spans="1:1">
      <c r="A219" s="10"/>
    </row>
    <row r="220" spans="1:1">
      <c r="A220" s="10"/>
    </row>
    <row r="221" spans="1:1">
      <c r="A221" s="10"/>
    </row>
    <row r="222" spans="1:1">
      <c r="A222" s="10"/>
    </row>
    <row r="223" spans="1:1">
      <c r="A223" s="10"/>
    </row>
    <row r="224" spans="1:1">
      <c r="A224" s="10"/>
    </row>
    <row r="225" spans="1:1">
      <c r="A225" s="10"/>
    </row>
    <row r="226" spans="1:1">
      <c r="A226" s="10"/>
    </row>
    <row r="227" spans="1:1">
      <c r="A227" s="10"/>
    </row>
    <row r="228" spans="1:1">
      <c r="A228" s="10"/>
    </row>
    <row r="229" spans="1:1">
      <c r="A229" s="10"/>
    </row>
    <row r="230" spans="1:1">
      <c r="A230" s="10"/>
    </row>
    <row r="231" spans="1:1">
      <c r="A231" s="10"/>
    </row>
    <row r="232" spans="1:1">
      <c r="A232" s="10"/>
    </row>
    <row r="233" spans="1:1">
      <c r="A233" s="10"/>
    </row>
    <row r="234" spans="1:1">
      <c r="A234" s="10"/>
    </row>
    <row r="235" spans="1:1">
      <c r="A235" s="10"/>
    </row>
    <row r="236" spans="1:1">
      <c r="A236" s="10"/>
    </row>
    <row r="237" spans="1:1">
      <c r="A237" s="10"/>
    </row>
    <row r="238" spans="1:1">
      <c r="A238" s="10"/>
    </row>
    <row r="239" spans="1:1">
      <c r="A239" s="10"/>
    </row>
    <row r="240" spans="1:1">
      <c r="A240" s="10"/>
    </row>
    <row r="241" spans="1:1">
      <c r="A241" s="10"/>
    </row>
    <row r="242" spans="1:1">
      <c r="A242" s="10"/>
    </row>
    <row r="243" spans="1:1">
      <c r="A243" s="10"/>
    </row>
    <row r="244" spans="1:1">
      <c r="A244" s="10"/>
    </row>
    <row r="245" spans="1:1">
      <c r="A245" s="10"/>
    </row>
    <row r="246" spans="1:1">
      <c r="A246" s="10"/>
    </row>
    <row r="247" spans="1:1">
      <c r="A247" s="10"/>
    </row>
    <row r="248" spans="1:1">
      <c r="A248" s="10"/>
    </row>
    <row r="249" spans="1:1">
      <c r="A249" s="10"/>
    </row>
    <row r="250" spans="1:1">
      <c r="A250" s="10"/>
    </row>
    <row r="251" spans="1:1">
      <c r="A251" s="10"/>
    </row>
    <row r="252" spans="1:1">
      <c r="A252" s="10"/>
    </row>
    <row r="253" spans="1:1">
      <c r="A253" s="10"/>
    </row>
    <row r="254" spans="1:1">
      <c r="A254" s="10"/>
    </row>
    <row r="255" spans="1:1">
      <c r="A255" s="10"/>
    </row>
    <row r="256" spans="1:1">
      <c r="A256" s="10"/>
    </row>
    <row r="257" spans="1:1">
      <c r="A257" s="10"/>
    </row>
    <row r="258" spans="1:1">
      <c r="A258" s="10"/>
    </row>
    <row r="259" spans="1:1">
      <c r="A259" s="10"/>
    </row>
    <row r="260" spans="1:1">
      <c r="A260" s="10"/>
    </row>
    <row r="261" spans="1:1">
      <c r="A261" s="10"/>
    </row>
    <row r="262" spans="1:1">
      <c r="A262" s="10"/>
    </row>
    <row r="263" spans="1:1">
      <c r="A263" s="10"/>
    </row>
    <row r="264" spans="1:1">
      <c r="A264" s="10"/>
    </row>
    <row r="267" spans="1:1">
      <c r="A267" s="10"/>
    </row>
    <row r="324" spans="1:1">
      <c r="A324" s="10"/>
    </row>
    <row r="325" spans="1:1">
      <c r="A325" s="10"/>
    </row>
  </sheetData>
  <sheetProtection formatColumns="0" formatRows="0" selectLockedCells="1"/>
  <mergeCells count="107">
    <mergeCell ref="A112:C112"/>
    <mergeCell ref="A113:C113"/>
    <mergeCell ref="A102:B102"/>
    <mergeCell ref="A115:D115"/>
    <mergeCell ref="A107:D107"/>
    <mergeCell ref="A109:C109"/>
    <mergeCell ref="A110:C110"/>
    <mergeCell ref="A108:C108"/>
    <mergeCell ref="A69:B69"/>
    <mergeCell ref="A70:B70"/>
    <mergeCell ref="A71:B71"/>
    <mergeCell ref="A72:B72"/>
    <mergeCell ref="A77:B77"/>
    <mergeCell ref="C77:D77"/>
    <mergeCell ref="A76:B76"/>
    <mergeCell ref="A74:B74"/>
    <mergeCell ref="A111:C111"/>
    <mergeCell ref="D90:F91"/>
    <mergeCell ref="A92:F92"/>
    <mergeCell ref="C72:F72"/>
    <mergeCell ref="C73:F73"/>
    <mergeCell ref="C74:F74"/>
    <mergeCell ref="A78:B78"/>
    <mergeCell ref="C76:D76"/>
    <mergeCell ref="A1:F1"/>
    <mergeCell ref="B31:F31"/>
    <mergeCell ref="D32:F32"/>
    <mergeCell ref="A33:F33"/>
    <mergeCell ref="A34:B34"/>
    <mergeCell ref="C34:F34"/>
    <mergeCell ref="C7:F7"/>
    <mergeCell ref="C8:F8"/>
    <mergeCell ref="C9:F9"/>
    <mergeCell ref="C10:F10"/>
    <mergeCell ref="C11:F11"/>
    <mergeCell ref="A2:F2"/>
    <mergeCell ref="A3:F3"/>
    <mergeCell ref="C4:F4"/>
    <mergeCell ref="C5:F5"/>
    <mergeCell ref="C6:F6"/>
    <mergeCell ref="C12:F12"/>
    <mergeCell ref="C13:F13"/>
    <mergeCell ref="C14:F14"/>
    <mergeCell ref="C15:F15"/>
    <mergeCell ref="C16:F16"/>
    <mergeCell ref="C19:F19"/>
    <mergeCell ref="C20:F20"/>
    <mergeCell ref="A101:D101"/>
    <mergeCell ref="A100:D100"/>
    <mergeCell ref="B97:D97"/>
    <mergeCell ref="B98:D98"/>
    <mergeCell ref="A35:B35"/>
    <mergeCell ref="B93:D93"/>
    <mergeCell ref="B94:D94"/>
    <mergeCell ref="B95:D95"/>
    <mergeCell ref="B96:D96"/>
    <mergeCell ref="B90:C90"/>
    <mergeCell ref="A36:B36"/>
    <mergeCell ref="A37:B37"/>
    <mergeCell ref="A38:B38"/>
    <mergeCell ref="A39:B39"/>
    <mergeCell ref="C37:D37"/>
    <mergeCell ref="C39:D39"/>
    <mergeCell ref="B52:D52"/>
    <mergeCell ref="C35:F35"/>
    <mergeCell ref="D67:F67"/>
    <mergeCell ref="C36:F36"/>
    <mergeCell ref="C38:F38"/>
    <mergeCell ref="A41:F41"/>
    <mergeCell ref="E42:F42"/>
    <mergeCell ref="E43:F43"/>
    <mergeCell ref="C21:F21"/>
    <mergeCell ref="C22:F22"/>
    <mergeCell ref="C25:F25"/>
    <mergeCell ref="C26:F26"/>
    <mergeCell ref="A28:F28"/>
    <mergeCell ref="D27:F27"/>
    <mergeCell ref="B29:F29"/>
    <mergeCell ref="D30:F30"/>
    <mergeCell ref="E49:F49"/>
    <mergeCell ref="E50:F50"/>
    <mergeCell ref="E51:F51"/>
    <mergeCell ref="A54:F54"/>
    <mergeCell ref="C55:F55"/>
    <mergeCell ref="E44:F44"/>
    <mergeCell ref="E45:F45"/>
    <mergeCell ref="E46:F46"/>
    <mergeCell ref="E47:F47"/>
    <mergeCell ref="E48:F48"/>
    <mergeCell ref="A79:F79"/>
    <mergeCell ref="C61:F61"/>
    <mergeCell ref="C62:F62"/>
    <mergeCell ref="C63:F63"/>
    <mergeCell ref="A65:F65"/>
    <mergeCell ref="B66:F66"/>
    <mergeCell ref="C56:F56"/>
    <mergeCell ref="C57:F57"/>
    <mergeCell ref="C58:F58"/>
    <mergeCell ref="C59:F59"/>
    <mergeCell ref="C60:F60"/>
    <mergeCell ref="A73:B73"/>
    <mergeCell ref="A68:F68"/>
    <mergeCell ref="C69:F69"/>
    <mergeCell ref="C70:F70"/>
    <mergeCell ref="C71:F71"/>
    <mergeCell ref="A75:B75"/>
    <mergeCell ref="C75:D75"/>
  </mergeCells>
  <pageMargins left="0.7" right="0.7" top="1.2" bottom="0.75" header="0.05" footer="0.3"/>
  <pageSetup scale="76" fitToHeight="0" orientation="landscape" r:id="rId1"/>
  <headerFooter alignWithMargins="0">
    <oddHeader>&amp;C&amp;G</oddHeader>
    <oddFooter>&amp;L&amp;"Arial,Regular"Attachment C - Cost Worksheet&amp;C&amp;"Arial,Regular"&amp;KFF0000CONFIDENTIAL AND PROPRIETARY&amp;R&amp;"Arial,Regular"Tyler Technologies, Inc.</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BD6EDDBC9D2C49A0CA46B53A1D2430" ma:contentTypeVersion="36" ma:contentTypeDescription="Create a new document." ma:contentTypeScope="" ma:versionID="b210bc6da80ecd361e35e319ec5b6d33">
  <xsd:schema xmlns:xsd="http://www.w3.org/2001/XMLSchema" xmlns:xs="http://www.w3.org/2001/XMLSchema" xmlns:p="http://schemas.microsoft.com/office/2006/metadata/properties" xmlns:ns1="http://schemas.microsoft.com/sharepoint/v3" xmlns:ns2="c4101952-d288-4f75-a1ef-9281eb4d3dff" xmlns:ns3="2231abf1-1a1b-4850-82e1-7a5830b7055f" targetNamespace="http://schemas.microsoft.com/office/2006/metadata/properties" ma:root="true" ma:fieldsID="0e61417832ea8bde4d4964db67666e9c" ns1:_="" ns2:_="" ns3:_="">
    <xsd:import namespace="http://schemas.microsoft.com/sharepoint/v3"/>
    <xsd:import namespace="c4101952-d288-4f75-a1ef-9281eb4d3dff"/>
    <xsd:import namespace="2231abf1-1a1b-4850-82e1-7a5830b705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DueDateMonth" minOccurs="0"/>
                <xsd:element ref="ns2:Quarter" minOccurs="0"/>
                <xsd:element ref="ns2:MediaServiceObjectDetectorVersions" minOccurs="0"/>
                <xsd:element ref="ns2:Consultant" minOccurs="0"/>
                <xsd:element ref="ns2:Notes" minOccurs="0"/>
                <xsd:element ref="ns2:MediaServiceSearchProperties" minOccurs="0"/>
                <xsd:element ref="ns2:Completed" minOccurs="0"/>
                <xsd:element ref="ns2:Year" minOccurs="0"/>
                <xsd:element ref="ns2:Process_x0020_Documents" minOccurs="0"/>
                <xsd:element ref="ns2:LegalDocuments" minOccurs="0"/>
                <xsd:element ref="ns2:_x0033_rdPartyInfo" minOccurs="0"/>
                <xsd:element ref="ns2:HR_x002f_MWBE" minOccurs="0"/>
                <xsd:element ref="ns2:SpecialistDocs" minOccurs="0"/>
                <xsd:element ref="ns2:Marketing"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101952-d288-4f75-a1ef-9281eb4d3d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2ba981b-a7d8-40e2-97c9-302b9a05d70b"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DueDateMonth" ma:index="23" nillable="true" ma:displayName="Due Date Month" ma:format="Dropdown" ma:internalName="DueDateMonth">
      <xsd:simpleType>
        <xsd:union memberTypes="dms:Text">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union>
      </xsd:simpleType>
    </xsd:element>
    <xsd:element name="Quarter" ma:index="24" nillable="true" ma:displayName="Quarter" ma:format="Dropdown" ma:internalName="Quarter">
      <xsd:simpleType>
        <xsd:restriction base="dms:Choice">
          <xsd:enumeration value="Qtr 1"/>
          <xsd:enumeration value="Qtr 2"/>
          <xsd:enumeration value="Qtr 3"/>
          <xsd:enumeration value="Qtr 4"/>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Consultant" ma:index="26" nillable="true" ma:displayName="Consultant" ma:format="Dropdown" ma:internalName="Consultant">
      <xsd:simpleType>
        <xsd:restriction base="dms:Text">
          <xsd:maxLength value="255"/>
        </xsd:restriction>
      </xsd:simpleType>
    </xsd:element>
    <xsd:element name="Notes" ma:index="27" nillable="true" ma:displayName="Notes" ma:format="Dropdown" ma:internalName="Notes">
      <xsd:simpleType>
        <xsd:restriction base="dms:Text">
          <xsd:maxLength value="255"/>
        </xsd:restriction>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Completed" ma:index="29" nillable="true" ma:displayName="Completed" ma:format="DateOnly" ma:internalName="Completed">
      <xsd:simpleType>
        <xsd:restriction base="dms:DateTime"/>
      </xsd:simpleType>
    </xsd:element>
    <xsd:element name="Year" ma:index="30" nillable="true" ma:displayName="Year" ma:format="Dropdown" ma:internalName="Year">
      <xsd:simpleType>
        <xsd:restriction base="dms:Text">
          <xsd:maxLength value="255"/>
        </xsd:restriction>
      </xsd:simpleType>
    </xsd:element>
    <xsd:element name="Process_x0020_Documents" ma:index="31" nillable="true" ma:displayName="Process Documents" ma:format="Dropdown" ma:internalName="Process_x0020_Documents">
      <xsd:simpleType>
        <xsd:restriction base="dms:Choice">
          <xsd:enumeration value="3rd Party Info"/>
          <xsd:enumeration value="Assign - SE"/>
          <xsd:enumeration value="Assign - Tasks"/>
          <xsd:enumeration value="CRM Instructions"/>
          <xsd:enumeration value="Custom Styles"/>
          <xsd:enumeration value="Document Protect"/>
          <xsd:enumeration value="Entering PTO"/>
          <xsd:enumeration value="Functional Checklist Process"/>
          <xsd:enumeration value="How to Docs"/>
          <xsd:enumeration value="Legal Forms"/>
          <xsd:enumeration value="Navigate to Record in CRM"/>
          <xsd:enumeration value="One Doc Process"/>
          <xsd:enumeration value="Password Protect"/>
          <xsd:enumeration value="Printer Instructions"/>
          <xsd:enumeration value="Proposal Folder Setup"/>
          <xsd:enumeration value="Proposal Specialist Task List"/>
          <xsd:enumeration value="Responsibility Matrix"/>
          <xsd:enumeration value="RFP Process"/>
          <xsd:enumeration value="Sales Rep Checklist"/>
          <xsd:enumeration value="Storing Proposals"/>
          <xsd:enumeration value="Submitting RFP Request Instr."/>
          <xsd:enumeration value="Template Styles"/>
          <xsd:enumeration value="Wired Template"/>
          <xsd:enumeration value="Zip Files"/>
        </xsd:restriction>
      </xsd:simpleType>
    </xsd:element>
    <xsd:element name="LegalDocuments" ma:index="32" nillable="true" ma:displayName="Legal Documents" ma:format="Dropdown" ma:internalName="LegalDocuments">
      <xsd:simpleType>
        <xsd:restriction base="dms:Choice">
          <xsd:enumeration value="Bid Bond"/>
          <xsd:enumeration value="Business License Numbers"/>
          <xsd:enumeration value="Business Licenses"/>
          <xsd:enumeration value="Legal Forms"/>
          <xsd:enumeration value="Non-Collusion"/>
          <xsd:enumeration value="Signature Form"/>
          <xsd:enumeration value="W-9"/>
        </xsd:restriction>
      </xsd:simpleType>
    </xsd:element>
    <xsd:element name="_x0033_rdPartyInfo" ma:index="33" nillable="true" ma:displayName="3rd Party Info" ma:format="Dropdown" ma:internalName="_x0033_rdPartyInfo">
      <xsd:simpleType>
        <xsd:restriction base="dms:Choice">
          <xsd:enumeration value="Cornerstone"/>
          <xsd:enumeration value="Sympro"/>
          <xsd:enumeration value="Sympro EULA"/>
          <xsd:enumeration value="3rd Party Info."/>
        </xsd:restriction>
      </xsd:simpleType>
    </xsd:element>
    <xsd:element name="HR_x002f_MWBE" ma:index="34" nillable="true" ma:displayName="HR/MWBE" ma:format="Dropdown" ma:internalName="HR_x002f_MWBE">
      <xsd:simpleType>
        <xsd:restriction base="dms:Choice">
          <xsd:enumeration value="HR Documents"/>
          <xsd:enumeration value="HR Leads"/>
          <xsd:enumeration value="MWBE"/>
          <xsd:enumeration value="Staffing"/>
        </xsd:restriction>
      </xsd:simpleType>
    </xsd:element>
    <xsd:element name="SpecialistDocs" ma:index="35" nillable="true" ma:displayName="Specialist Docs" ma:format="Dropdown" ma:internalName="SpecialistDocs">
      <xsd:simpleType>
        <xsd:restriction base="dms:Choice">
          <xsd:enumeration value="Deliverable Deadlines"/>
          <xsd:enumeration value="Deliverables"/>
          <xsd:enumeration value="Kickoff Meeting Template"/>
          <xsd:enumeration value="Letterhead"/>
          <xsd:enumeration value="Mailing Label"/>
          <xsd:enumeration value="Procurement Sites"/>
          <xsd:enumeration value="PTO Calendar"/>
          <xsd:enumeration value="Sales Territory Maps"/>
          <xsd:enumeration value="SME List"/>
          <xsd:enumeration value="Spine Label"/>
          <xsd:enumeration value="Legal Forms"/>
        </xsd:restriction>
      </xsd:simpleType>
    </xsd:element>
    <xsd:element name="Marketing" ma:index="36" nillable="true" ma:displayName="Marketing" ma:format="Dropdown" ma:internalName="Marketing">
      <xsd:simpleType>
        <xsd:restriction base="dms:Choice">
          <xsd:enumeration value="Custom Styles"/>
          <xsd:enumeration value="Timeline"/>
        </xsd:restriction>
      </xsd:simpleType>
    </xsd:element>
  </xsd:schema>
  <xsd:schema xmlns:xsd="http://www.w3.org/2001/XMLSchema" xmlns:xs="http://www.w3.org/2001/XMLSchema" xmlns:dms="http://schemas.microsoft.com/office/2006/documentManagement/types" xmlns:pc="http://schemas.microsoft.com/office/infopath/2007/PartnerControls" targetNamespace="2231abf1-1a1b-4850-82e1-7a5830b7055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bf2eb13-a4f8-4a93-ab7a-1c669119a485}" ma:internalName="TaxCatchAll" ma:showField="CatchAllData" ma:web="2231abf1-1a1b-4850-82e1-7a5830b705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231abf1-1a1b-4850-82e1-7a5830b7055f" xsi:nil="true"/>
    <lcf76f155ced4ddcb4097134ff3c332f xmlns="c4101952-d288-4f75-a1ef-9281eb4d3dff">
      <Terms xmlns="http://schemas.microsoft.com/office/infopath/2007/PartnerControls"/>
    </lcf76f155ced4ddcb4097134ff3c332f>
    <Completed xmlns="c4101952-d288-4f75-a1ef-9281eb4d3dff" xsi:nil="true"/>
    <SpecialistDocs xmlns="c4101952-d288-4f75-a1ef-9281eb4d3dff" xsi:nil="true"/>
    <Notes xmlns="c4101952-d288-4f75-a1ef-9281eb4d3dff" xsi:nil="true"/>
    <Year xmlns="c4101952-d288-4f75-a1ef-9281eb4d3dff" xsi:nil="true"/>
    <Marketing xmlns="c4101952-d288-4f75-a1ef-9281eb4d3dff" xsi:nil="true"/>
    <DueDateMonth xmlns="c4101952-d288-4f75-a1ef-9281eb4d3dff" xsi:nil="true"/>
    <Quarter xmlns="c4101952-d288-4f75-a1ef-9281eb4d3dff" xsi:nil="true"/>
    <_x0033_rdPartyInfo xmlns="c4101952-d288-4f75-a1ef-9281eb4d3dff" xsi:nil="true"/>
    <_Flow_SignoffStatus xmlns="c4101952-d288-4f75-a1ef-9281eb4d3dff" xsi:nil="true"/>
    <Consultant xmlns="c4101952-d288-4f75-a1ef-9281eb4d3dff" xsi:nil="true"/>
    <Process_x0020_Documents xmlns="c4101952-d288-4f75-a1ef-9281eb4d3dff" xsi:nil="true"/>
    <LegalDocuments xmlns="c4101952-d288-4f75-a1ef-9281eb4d3dff" xsi:nil="true"/>
    <HR_x002f_MWBE xmlns="c4101952-d288-4f75-a1ef-9281eb4d3d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B1184A-8F6B-4CC8-A144-58CD1AE95E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4101952-d288-4f75-a1ef-9281eb4d3dff"/>
    <ds:schemaRef ds:uri="2231abf1-1a1b-4850-82e1-7a5830b705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210AB5-1EE9-4C86-AE73-3D5D0AAABF1F}">
  <ds:schemaRefs>
    <ds:schemaRef ds:uri="http://purl.org/dc/terms/"/>
    <ds:schemaRef ds:uri="http://schemas.microsoft.com/office/2006/documentManagement/types"/>
    <ds:schemaRef ds:uri="http://schemas.microsoft.com/office/infopath/2007/PartnerControls"/>
    <ds:schemaRef ds:uri="http://schemas.microsoft.com/office/2006/metadata/properties"/>
    <ds:schemaRef ds:uri="2231abf1-1a1b-4850-82e1-7a5830b7055f"/>
    <ds:schemaRef ds:uri="c4101952-d288-4f75-a1ef-9281eb4d3dff"/>
    <ds:schemaRef ds:uri="http://www.w3.org/XML/1998/namespace"/>
    <ds:schemaRef ds:uri="http://purl.org/dc/dcmitype/"/>
    <ds:schemaRef ds:uri="http://purl.org/dc/elements/1.1/"/>
    <ds:schemaRef ds:uri="http://schemas.openxmlformats.org/package/2006/metadata/core-properties"/>
    <ds:schemaRef ds:uri="http://schemas.microsoft.com/sharepoint/v3"/>
  </ds:schemaRefs>
</ds:datastoreItem>
</file>

<file path=customXml/itemProps3.xml><?xml version="1.0" encoding="utf-8"?>
<ds:datastoreItem xmlns:ds="http://schemas.openxmlformats.org/officeDocument/2006/customXml" ds:itemID="{F16FE48A-3B0C-405D-9B94-60525AD405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City Hosted Cost Worksheet</vt:lpstr>
      <vt:lpstr>Vendor Hosted Cost Worksheet</vt:lpstr>
      <vt:lpstr>Subscription Cost Worksheet</vt:lpstr>
      <vt:lpstr>'City Hosted Cost Worksheet'!Print_Area</vt:lpstr>
      <vt:lpstr>'Subscription Cost Worksheet'!Print_Area</vt:lpstr>
      <vt:lpstr>'City Hosted Cost Worksheet'!Print_Titles</vt:lpstr>
      <vt:lpstr>'Subscription Cost Worksheet'!Print_Titles</vt:lpstr>
      <vt:lpstr>'Vendor Hosted Cost Worksheet'!Print_Titles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2019-04-17T18:50:10Z</dcterms:created>
  <dcterms:modified xsi:type="dcterms:W3CDTF">2025-04-09T21:32:13Z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0x01010075BD6EDDBC9D2C49A0CA46B53A1D2430</vt:lpwstr>
  </property>
  <property fmtid="{D5CDD505-2E9C-101B-9397-08002B2CF9AE}" pid="3" name="MediaServiceImageTags">
    <vt:lpwstr/>
  </property>
</Properties>
</file>