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showInkAnnotation="0" codeName="ThisWorkbook" defaultThemeVersion="124226"/>
  <xr:revisionPtr revIDLastSave="0" documentId="8_{81D7C463-43E2-4361-9391-83C2D3EFEC1C}" xr6:coauthVersionLast="47" xr6:coauthVersionMax="47" xr10:uidLastSave="{00000000-0000-0000-0000-000000000000}"/>
  <bookViews>
    <workbookView xWindow="-110" yWindow="-110" windowWidth="19420" windowHeight="10420" tabRatio="901" activeTab="2" xr2:uid="{00000000-000D-0000-FFFF-FFFF00000000}"/>
  </bookViews>
  <sheets>
    <sheet name="City Hosted Cost Worksheet" sheetId="134" r:id="rId1"/>
    <sheet name="Vendor Hosted Cost Worksheet" sheetId="133" r:id="rId2"/>
    <sheet name="Subscription Cost Worksheet" sheetId="132" r:id="rId3"/>
  </sheets>
  <definedNames>
    <definedName name="_xlnm.Print_Area" localSheetId="0">'City Hosted Cost Worksheet'!$A$1:$F$104</definedName>
    <definedName name="_xlnm.Print_Area" localSheetId="2">'Subscription Cost Worksheet'!$A$1:$F$126</definedName>
    <definedName name="_xlnm.Print_Titles" localSheetId="0">'City Hosted Cost Worksheet'!$1:$2</definedName>
    <definedName name="_xlnm.Print_Titles" localSheetId="2">'Subscription Cost Worksheet'!$1:$2</definedName>
    <definedName name="_xlnm.Print_Titles" localSheetId="1">'Vendor Hosted Cost Worksheet'!$1:$2</definedName>
    <definedName name="totalm" localSheetId="0">#REF!</definedName>
    <definedName name="totalm" localSheetId="2">#REF!</definedName>
    <definedName name="totalm" localSheetId="1">#REF!</definedName>
    <definedName name="totalm">#REF!</definedName>
    <definedName name="Z_077D3419_1C3D_4A96_85D7_F46B268B8AD7_.wvu.PrintArea" localSheetId="0" hidden="1">'City Hosted Cost Worksheet'!$A$1:$C$92</definedName>
    <definedName name="Z_077D3419_1C3D_4A96_85D7_F46B268B8AD7_.wvu.PrintArea" localSheetId="2" hidden="1">'Subscription Cost Worksheet'!$A$1:$C$108</definedName>
    <definedName name="Z_077D3419_1C3D_4A96_85D7_F46B268B8AD7_.wvu.PrintArea" localSheetId="1" hidden="1">'Vendor Hosted Cost Worksheet'!$A$1:$C$119</definedName>
    <definedName name="Z_077D3419_1C3D_4A96_85D7_F46B268B8AD7_.wvu.PrintTitles" localSheetId="0" hidden="1">'City Hosted Cost Worksheet'!$1:$2</definedName>
    <definedName name="Z_077D3419_1C3D_4A96_85D7_F46B268B8AD7_.wvu.PrintTitles" localSheetId="2" hidden="1">'Subscription Cost Worksheet'!$1:$2</definedName>
    <definedName name="Z_077D3419_1C3D_4A96_85D7_F46B268B8AD7_.wvu.PrintTitles" localSheetId="1" hidden="1">'Vendor Hosted Cost Worksheet'!$1:$2</definedName>
    <definedName name="Z_5838DEB1_0F9D_43C9_B762_69FF5AFF32A1_.wvu.PrintArea" localSheetId="0" hidden="1">'City Hosted Cost Worksheet'!$A$1:$C$92</definedName>
    <definedName name="Z_5838DEB1_0F9D_43C9_B762_69FF5AFF32A1_.wvu.PrintArea" localSheetId="2" hidden="1">'Subscription Cost Worksheet'!$A$1:$C$108</definedName>
    <definedName name="Z_5838DEB1_0F9D_43C9_B762_69FF5AFF32A1_.wvu.PrintArea" localSheetId="1" hidden="1">'Vendor Hosted Cost Worksheet'!$A$1:$C$119</definedName>
    <definedName name="Z_5838DEB1_0F9D_43C9_B762_69FF5AFF32A1_.wvu.PrintTitles" localSheetId="0" hidden="1">'City Hosted Cost Worksheet'!$1:$2</definedName>
    <definedName name="Z_5838DEB1_0F9D_43C9_B762_69FF5AFF32A1_.wvu.PrintTitles" localSheetId="2" hidden="1">'Subscription Cost Worksheet'!$1:$2</definedName>
    <definedName name="Z_5838DEB1_0F9D_43C9_B762_69FF5AFF32A1_.wvu.PrintTitles" localSheetId="1" hidden="1">'Vendor Hosted Cost Worksheet'!$1:$2</definedName>
    <definedName name="Z_91863665_D4BB_4F4E_B7C8_6F212DF8F7E7_.wvu.PrintArea" localSheetId="0" hidden="1">'City Hosted Cost Worksheet'!$A$1:$C$92</definedName>
    <definedName name="Z_91863665_D4BB_4F4E_B7C8_6F212DF8F7E7_.wvu.PrintArea" localSheetId="2" hidden="1">'Subscription Cost Worksheet'!$A$1:$C$108</definedName>
    <definedName name="Z_91863665_D4BB_4F4E_B7C8_6F212DF8F7E7_.wvu.PrintArea" localSheetId="1" hidden="1">'Vendor Hosted Cost Worksheet'!$A$1:$C$119</definedName>
    <definedName name="Z_91863665_D4BB_4F4E_B7C8_6F212DF8F7E7_.wvu.PrintTitles" localSheetId="0" hidden="1">'City Hosted Cost Worksheet'!$1:$2</definedName>
    <definedName name="Z_91863665_D4BB_4F4E_B7C8_6F212DF8F7E7_.wvu.PrintTitles" localSheetId="2" hidden="1">'Subscription Cost Worksheet'!$1:$2</definedName>
    <definedName name="Z_91863665_D4BB_4F4E_B7C8_6F212DF8F7E7_.wvu.PrintTitles" localSheetId="1" hidden="1">'Vendor Hosted Cost Worksheet'!$1:$2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132" l="1"/>
  <c r="B125" i="132" l="1"/>
  <c r="B20" i="132"/>
  <c r="C78" i="132" l="1"/>
  <c r="C88" i="133"/>
  <c r="C90" i="133" s="1"/>
  <c r="B103" i="133" s="1"/>
  <c r="C49" i="133"/>
  <c r="C51" i="133" s="1"/>
  <c r="B64" i="133" s="1"/>
  <c r="C62" i="134"/>
  <c r="B26" i="132" l="1"/>
  <c r="B17" i="134" l="1"/>
  <c r="B23" i="134" s="1"/>
  <c r="B17" i="133"/>
  <c r="B23" i="133" s="1"/>
  <c r="B83" i="134" l="1"/>
  <c r="B81" i="134"/>
  <c r="C64" i="134"/>
  <c r="B36" i="134"/>
  <c r="B38" i="134" s="1"/>
  <c r="B82" i="134" s="1"/>
  <c r="B80" i="134"/>
  <c r="B110" i="133"/>
  <c r="B109" i="133"/>
  <c r="B36" i="133"/>
  <c r="B38" i="133" s="1"/>
  <c r="B108" i="133" s="1"/>
  <c r="B107" i="133"/>
  <c r="B111" i="133"/>
  <c r="B106" i="133"/>
  <c r="B97" i="132"/>
  <c r="C42" i="132"/>
  <c r="B55" i="132" s="1"/>
  <c r="B99" i="132"/>
  <c r="C80" i="132"/>
  <c r="B93" i="132" s="1"/>
  <c r="B100" i="132" s="1"/>
  <c r="B77" i="134" l="1"/>
  <c r="B84" i="134" s="1"/>
  <c r="B85" i="134" s="1"/>
  <c r="B112" i="133"/>
  <c r="B98" i="132"/>
  <c r="B96" i="132" l="1"/>
  <c r="B101" i="132" s="1"/>
</calcChain>
</file>

<file path=xl/sharedStrings.xml><?xml version="1.0" encoding="utf-8"?>
<sst xmlns="http://schemas.openxmlformats.org/spreadsheetml/2006/main" count="401" uniqueCount="163">
  <si>
    <t>City Hosted Cost Worksheet</t>
  </si>
  <si>
    <t>Cost Worksheet Instructions: Provide a cost response for each cost area, based upon system modules for a City-hosted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</si>
  <si>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r>
      <rPr>
        <b/>
        <u/>
        <sz val="18"/>
        <color theme="0"/>
        <rFont val="Arial"/>
        <family val="2"/>
      </rPr>
      <t>One-Time Costs</t>
    </r>
    <r>
      <rPr>
        <b/>
        <sz val="18"/>
        <color theme="0"/>
        <rFont val="Arial"/>
        <family val="2"/>
      </rPr>
      <t xml:space="preserve"> 
Professional Services and Hardware Costs</t>
    </r>
  </si>
  <si>
    <t>Costs</t>
  </si>
  <si>
    <t>Vendor Notes (optional)</t>
  </si>
  <si>
    <t>Professional Service Costs</t>
  </si>
  <si>
    <t>Project Management Costs</t>
  </si>
  <si>
    <t>Training Costs</t>
  </si>
  <si>
    <r>
      <t>Software Customization Costs</t>
    </r>
    <r>
      <rPr>
        <i/>
        <sz val="10"/>
        <color theme="1"/>
        <rFont val="Arial"/>
        <family val="2"/>
      </rPr>
      <t xml:space="preserve"> (Detail to be contained in responses to applicable requirements in Attachment B)</t>
    </r>
  </si>
  <si>
    <r>
      <t xml:space="preserve">Data Conversion Costs </t>
    </r>
    <r>
      <rPr>
        <i/>
        <sz val="10"/>
        <color theme="1"/>
        <rFont val="Arial"/>
        <family val="2"/>
      </rPr>
      <t>(Detail to be contained in Attachment B - Data Conversion Tab)</t>
    </r>
  </si>
  <si>
    <r>
      <t xml:space="preserve">Interface Costs </t>
    </r>
    <r>
      <rPr>
        <i/>
        <sz val="10"/>
        <color theme="1"/>
        <rFont val="Arial"/>
        <family val="2"/>
      </rPr>
      <t>(Detail to be contained in Attachment B - Interfaces Tab)</t>
    </r>
  </si>
  <si>
    <t>Third-Party Hardware Costs</t>
  </si>
  <si>
    <t>Third-Party Services Costs (including training, etc.)</t>
  </si>
  <si>
    <t>Expenses (miscellaneous)</t>
  </si>
  <si>
    <t>Other (Specify in Vendor Notes)</t>
  </si>
  <si>
    <t>Total One-Time Costs
(Before Discounts)</t>
  </si>
  <si>
    <t>Amount Discounted ($)</t>
  </si>
  <si>
    <t>Server and other Hardware Costs</t>
  </si>
  <si>
    <t>Server/database licenses (OS, SQL licensing, etc.)</t>
  </si>
  <si>
    <t>Additional Environments</t>
  </si>
  <si>
    <t>Additional Databases</t>
  </si>
  <si>
    <t>Total Discounted One-Time Costs</t>
  </si>
  <si>
    <t>Estimated Travel Costs (not to exceed basis)</t>
  </si>
  <si>
    <t>One-Time Licensing Costs</t>
  </si>
  <si>
    <t>Vendor Comments on Licensing Costs</t>
  </si>
  <si>
    <t>One-Time Licensing Costs (Primary Software)</t>
  </si>
  <si>
    <t>One-Time Licensing Costs (Third-Party Software)</t>
  </si>
  <si>
    <t>Total One-Time Licensing Costs</t>
  </si>
  <si>
    <t>Total Discounted One-Time Licensing Costs</t>
  </si>
  <si>
    <r>
      <t xml:space="preserve">Other In-Scope Costs 
</t>
    </r>
    <r>
      <rPr>
        <b/>
        <sz val="12"/>
        <color theme="0"/>
        <rFont val="Arial"/>
        <family val="2"/>
      </rPr>
      <t>(please specify the nature of these costs including whether they are one-time or recurring)</t>
    </r>
  </si>
  <si>
    <t>Cost</t>
  </si>
  <si>
    <t>Notes</t>
  </si>
  <si>
    <t>Anticipated Future Upgrade Costs and Frequency Over 10-year Horizon (Licensing)</t>
  </si>
  <si>
    <t>Anticipated Future Upgrade Costs and Frequency Over 10-year Horizon (Services)</t>
  </si>
  <si>
    <t>Anticipated Future Upgrade Costs and Frequency Over 10-year Horizon (Other)</t>
  </si>
  <si>
    <t>Other: (Please describe)</t>
  </si>
  <si>
    <t>Recurring Software Maintenance Costs</t>
  </si>
  <si>
    <t>Vendor Comments on Software Maintenance Costs</t>
  </si>
  <si>
    <t>Year 1 Maintenance Costs
(Year 1 = Commences at the date of contract signing. The City requests that Year 1 maintenance fees be waived until go-live of the system. If Year 1 fees are waived, please include the actual costs in rows 56-61, and discount at 100% in row 63)</t>
  </si>
  <si>
    <t>Vendor Commens</t>
  </si>
  <si>
    <t>Annual Maintenance - Year 1</t>
  </si>
  <si>
    <r>
      <t xml:space="preserve">Custom Modification Maintenance - Year 1 </t>
    </r>
    <r>
      <rPr>
        <b/>
        <i/>
        <sz val="10"/>
        <color theme="1"/>
        <rFont val="Arial"/>
        <family val="2"/>
      </rPr>
      <t>(if applicable)</t>
    </r>
  </si>
  <si>
    <t>Additional Maintenance Fees - Year 1</t>
  </si>
  <si>
    <t>Third-Party Maintenance Fees - Year 1</t>
  </si>
  <si>
    <t>Ongoing Disaster Recovery Costs (if applicable)</t>
  </si>
  <si>
    <t>Ongoing Infrastructure/Hardware Upgrade Costs</t>
  </si>
  <si>
    <t>Total Recurring Maintenance Costs - Year 1</t>
  </si>
  <si>
    <t>Total Discounted Maintenance Costs - Year 1</t>
  </si>
  <si>
    <r>
      <t>Recurring Maintenance Fees - Years 2 - 10
(</t>
    </r>
    <r>
      <rPr>
        <b/>
        <i/>
        <sz val="12"/>
        <color theme="0"/>
        <rFont val="Arial"/>
        <family val="2"/>
      </rPr>
      <t>including any custom modification maintenance, third-party maintenance fees, and additional maintenance fees)</t>
    </r>
  </si>
  <si>
    <t>Rate of Increase over Prior Year (as a percentage)</t>
  </si>
  <si>
    <t>Maintenance Costs 
(as a dollar amount)</t>
  </si>
  <si>
    <t>Third-Party Maintenance Costs (as a dollar amount)</t>
  </si>
  <si>
    <t>Disaster Recovery Costs (if applicable)</t>
  </si>
  <si>
    <t>Ongoing Infrastructure/Hardware Upgrade Costs (if applicable)</t>
  </si>
  <si>
    <t>Year 2</t>
  </si>
  <si>
    <t>Year 3</t>
  </si>
  <si>
    <t>Year 4</t>
  </si>
  <si>
    <t>Year 5</t>
  </si>
  <si>
    <t>Year 6</t>
  </si>
  <si>
    <t>Year 7</t>
  </si>
  <si>
    <t>Year 8</t>
  </si>
  <si>
    <t>Year 9</t>
  </si>
  <si>
    <t>Year 10</t>
  </si>
  <si>
    <t>Ten Year Maintenance Cost</t>
  </si>
  <si>
    <t>TOTAL TEN YEAR INVESTMENT</t>
  </si>
  <si>
    <r>
      <t xml:space="preserve">Total Discounted One-Time Costs
</t>
    </r>
    <r>
      <rPr>
        <sz val="11"/>
        <color theme="1"/>
        <rFont val="Arial"/>
        <family val="2"/>
      </rPr>
      <t>(Cell B23)</t>
    </r>
  </si>
  <si>
    <r>
      <t xml:space="preserve">Total Estimated Travel Costs 
</t>
    </r>
    <r>
      <rPr>
        <sz val="11"/>
        <color theme="1"/>
        <rFont val="Arial"/>
        <family val="2"/>
      </rPr>
      <t>(Cell B26)</t>
    </r>
  </si>
  <si>
    <r>
      <t xml:space="preserve">One-Time Licensing Costs 
</t>
    </r>
    <r>
      <rPr>
        <sz val="11"/>
        <color theme="1"/>
        <rFont val="Arial"/>
        <family val="2"/>
      </rPr>
      <t>(Cell B38)</t>
    </r>
  </si>
  <si>
    <r>
      <t xml:space="preserve">Other In-Scope Costs
</t>
    </r>
    <r>
      <rPr>
        <sz val="11"/>
        <color theme="1"/>
        <rFont val="Arial"/>
        <family val="2"/>
      </rPr>
      <t>(Cells B42:B49)</t>
    </r>
  </si>
  <si>
    <r>
      <t xml:space="preserve">Recurring Maintenance Years 1-10 
</t>
    </r>
    <r>
      <rPr>
        <sz val="11"/>
        <color theme="1"/>
        <rFont val="Arial"/>
        <family val="2"/>
      </rPr>
      <t>(Cell B77)</t>
    </r>
  </si>
  <si>
    <t>Optional Costs (Not in scope)</t>
  </si>
  <si>
    <t>Hourly Rates for Professional Services</t>
  </si>
  <si>
    <t>Hourly Rate for Training Services</t>
  </si>
  <si>
    <t>Hourly Rate for Project Management Services</t>
  </si>
  <si>
    <t>Hourly Rate for Custom Programming (Customizations, Integrations, etc.)</t>
  </si>
  <si>
    <t>Optional/Complementary Services</t>
  </si>
  <si>
    <t>Description of Services</t>
  </si>
  <si>
    <t>Optional/Complementary Module Costs 
(please specify the nature of these costs including whether they are one-time or recurring)</t>
  </si>
  <si>
    <t>Module Name</t>
  </si>
  <si>
    <t>Recurring Maintenance/Subscription Costs</t>
  </si>
  <si>
    <t>Implementation Costs</t>
  </si>
  <si>
    <t>Licensing Costs 
(if applicable)</t>
  </si>
  <si>
    <t>Vendor Hosted Cost Worksheet</t>
  </si>
  <si>
    <t>Cost Worksheet Instructions: Provide a cost response for each cost area, based upon system modules for a Vendor-hosted (e.g., "Managed Services")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</si>
  <si>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t>Vendor Notes (recommended)</t>
  </si>
  <si>
    <t>Recurring Hosting/Managed Services Costs</t>
  </si>
  <si>
    <t>Vendor Comments on Hosting and Managed Services Costs</t>
  </si>
  <si>
    <t>Year 1 Hosting Costs
(Year 1 = Commences at the date of contract signing. The City requests that Year 1 hosting fees be waived until go-live of the system. If Year 1 fees are waived, please include the actual costs in rows 46-48, and discount at 100% in row 50)</t>
  </si>
  <si>
    <t>Vendor Comments</t>
  </si>
  <si>
    <t>Annual Hosting/Services</t>
  </si>
  <si>
    <t>Third-party Hosting Costs</t>
  </si>
  <si>
    <t>Other Annual Services/Hosting Costs
(if applicable)</t>
  </si>
  <si>
    <t>Total Hosting Cost (annual)</t>
  </si>
  <si>
    <t>Total Discounted Hosting Amount - Year 1 Hosting Fees</t>
  </si>
  <si>
    <t>Recurring Hosting Fees - Years 2 - 10</t>
  </si>
  <si>
    <t>Hosting Costs (as a dollar amount)</t>
  </si>
  <si>
    <t>Third-Party Hosting Costs (as a dollar amount)</t>
  </si>
  <si>
    <t>Ten Year Hosting Cost</t>
  </si>
  <si>
    <t>Other In-Scope Costs 
(please specify the nature of these costs including whether they are one-time or recurring)</t>
  </si>
  <si>
    <t>Year 1 Maintenance Costs
(Year 1 = Commences at the date of contract signing. The City requests that Year 1 maintenance fees be waived until go-live of the system. If Year 1 fees are waived, please include the actual costs in rows 80-85, and discount at 100% in row 87)</t>
  </si>
  <si>
    <t>Recurring Maintenance Fees - Years 2 - 10</t>
  </si>
  <si>
    <r>
      <t xml:space="preserve">Other In-Scope Costs
</t>
    </r>
    <r>
      <rPr>
        <sz val="11"/>
        <color theme="1"/>
        <rFont val="Arial"/>
        <family val="2"/>
      </rPr>
      <t>(Cells B68:B75)</t>
    </r>
  </si>
  <si>
    <r>
      <t xml:space="preserve">Recurring Hosting Years 1-10 
</t>
    </r>
    <r>
      <rPr>
        <sz val="11"/>
        <color theme="1"/>
        <rFont val="Arial"/>
        <family val="2"/>
      </rPr>
      <t>(Cell B64)</t>
    </r>
  </si>
  <si>
    <r>
      <t xml:space="preserve">Recurring Maintenance Years 1-10 
</t>
    </r>
    <r>
      <rPr>
        <sz val="11"/>
        <color theme="1"/>
        <rFont val="Arial"/>
        <family val="2"/>
      </rPr>
      <t>(Cell B103)</t>
    </r>
  </si>
  <si>
    <t>Subscription (SaaS) Cost Worksheet</t>
  </si>
  <si>
    <t>Cost Worksheet Instructions: Provide a cost response for each cost area, based upon system modules for a software as a service (SaaS) based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</si>
  <si>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t>Avaap Project Management Costs are included in the Professional Service Costs above.</t>
  </si>
  <si>
    <t>This is for Workday Training Credits for your city core team training.  Additionally Workday is including an Accelerate Essentials Success Plan for the first three years of your contract.  The plan includes access to Learn on Demand Libraries and a User Adoption Kit to support your training efforts.</t>
  </si>
  <si>
    <t>N/A</t>
  </si>
  <si>
    <t>Avaap Data Conversion Costs are included in the Professional Service Costs above.</t>
  </si>
  <si>
    <t>Avaap Interface Costs are included in the Professional Service Costs above.</t>
  </si>
  <si>
    <t>Can/Am Professional Service Costs</t>
  </si>
  <si>
    <t>Can/Am Project Management Costs</t>
  </si>
  <si>
    <t>Can/Am Training Costs</t>
  </si>
  <si>
    <t>Usage training is on a “train the trainer” basis, designed to enable the Client’s key users to train existing and future staff on Teller. It is assumed that Can/Am will provide one set of training with key Client staff and trainers, who will perform end-user training for each area.</t>
  </si>
  <si>
    <t>Avaap &amp; Can/Am Travel</t>
  </si>
  <si>
    <t>Recurring Subscription Costs</t>
  </si>
  <si>
    <t>Subscription Frequency 
(Indicate whether monthly, quarterly, or annual basis)</t>
  </si>
  <si>
    <t>Annual</t>
  </si>
  <si>
    <t>Vendor Comments on Subscription Costs</t>
  </si>
  <si>
    <t>Workday SaaS pricing is ramped (prorated) to represent a phased rollout, offering lower costs in the first 2 years.  The first year subscription cost is due upon signing but you will have access to a Workday preconfigured tenant shortly after signing.</t>
  </si>
  <si>
    <t>Year 1 Subscription Costs
(Year 1 = Commences at the date of contract signing)</t>
  </si>
  <si>
    <t>Subscription Cost (Primary Software)</t>
  </si>
  <si>
    <t>Third-Party Subscription Cost - Can/Am Teller</t>
  </si>
  <si>
    <t>Third-Party Subscription Cost</t>
  </si>
  <si>
    <t>Total Subscription Cost (annual)</t>
  </si>
  <si>
    <t>Total Discounted Subscription Amount - Year 1 Subscription Fees</t>
  </si>
  <si>
    <t>Recurring Subscription Fees - Years 2 - 10</t>
  </si>
  <si>
    <t>Subscription Costs (as a dollar amount)</t>
  </si>
  <si>
    <t>Third-Party Subscription Costs (as a dollar amount)</t>
  </si>
  <si>
    <t>A 2% annual innovation index is included in this ramped (prorated) product payment and years 3-10.</t>
  </si>
  <si>
    <t xml:space="preserve">Fully ramped </t>
  </si>
  <si>
    <t>Fully ramped</t>
  </si>
  <si>
    <t>Ten Year Subscription Cost</t>
  </si>
  <si>
    <t>Workday upgrades are included. All customers are on the same version of software.   Unless you want to add new products to your solution, there are no antcipated costs for software licensing.</t>
  </si>
  <si>
    <t>Workday deploys upgrades with new features turned off.  No upgrade costs are anticipated unless you want support testing or deploying new features.</t>
  </si>
  <si>
    <t>Can/Am - Year 10 plus 4%, upgrades are included in subscription costs</t>
  </si>
  <si>
    <t>Avaap Deployment Option 2 - Phased Deployment</t>
  </si>
  <si>
    <t>Avaap Deployment Option 2 - ($2,251,392) Phased Deployment (as described in proposal narrative), inclusive of all deployment services, project management, change management, etc.</t>
  </si>
  <si>
    <t>Recurring Maintenance Costs (If Applicable)</t>
  </si>
  <si>
    <t>Vendor Comments on Maintenance Costs</t>
  </si>
  <si>
    <t>Maintenance, upgrades, disaster recovery, infrastructure costs, etc. are all included and managed by Workday as part of your annual subscription.</t>
  </si>
  <si>
    <t>Year 1 Maintenance Costs
(Year 1 = Commences at the date of contract signing. The City requests that Year 1 maintenance fees be waived until go-live of the system. If Year 1 fees are waived, please include the actual costs in rows 69-74, and discount at 100% in row 76)</t>
  </si>
  <si>
    <t>Included</t>
  </si>
  <si>
    <r>
      <t xml:space="preserve">Recurring Subscription Costs Years 1-10
</t>
    </r>
    <r>
      <rPr>
        <sz val="11"/>
        <color theme="1"/>
        <rFont val="Arial"/>
        <family val="2"/>
      </rPr>
      <t>(Cell B52)</t>
    </r>
  </si>
  <si>
    <r>
      <t xml:space="preserve">Other In-Scope Costs
</t>
    </r>
    <r>
      <rPr>
        <sz val="11"/>
        <color theme="1"/>
        <rFont val="Arial"/>
        <family val="2"/>
      </rPr>
      <t>(Cells B56:B63)</t>
    </r>
  </si>
  <si>
    <r>
      <t xml:space="preserve">Recurring Maintenance Years 1-10 
</t>
    </r>
    <r>
      <rPr>
        <sz val="11"/>
        <color theme="1"/>
        <rFont val="Arial"/>
        <family val="2"/>
      </rPr>
      <t>(Cell B90)</t>
    </r>
  </si>
  <si>
    <t>TCP 101 Additional Training Package 8 hours - Recommended to help optimize the use of TCP Timekeeping</t>
  </si>
  <si>
    <t>Avaap Optional Service - Training Development (700 hours)
Proposed as a Time and Materials Option</t>
  </si>
  <si>
    <t>Avaap - Workday - Ongoing Support Services
Fee Structure – Both components are required, and each component is billed monthly for the prior month’s service offering.
· Component 1: Monthly Fee = $2500 a month for 12 months = $30,000.
- This is a flat recurring subscription fee for general account management costs associated with enrollment in support services 
· Component 2: Time &amp; Material: 35 hours a month for 12 months = $90,300
- This is the variable cost associated with actual usage.
- Hours not used are not billed.
- Rates increase by 1% on the anniversary of the date the AMS service started.</t>
  </si>
  <si>
    <t>Avaap Optional Testing Coordinator (500 hours)
Proposed as a Time and Materials Option</t>
  </si>
  <si>
    <t>Avaap Optional Service - Enhanced Data Conversion  
-  Component 1: Avaap Data Conversion Consultants (600 hours) 
-  Billed as Time and Material (open to making it Fixed Price)</t>
  </si>
  <si>
    <t>*Workday Time, &amp; Scheduling (non-public safety) - Our proposal assumes integration to TCP timekeeping.  Workday could replace TCP timekeeping if desired but we recommend continuing to use Aladtec for fire scheduling and to consider adding police to Aladtec (quoted separately below)</t>
  </si>
  <si>
    <t>*Workday Expenses - This addresses your Employee expense reimbursement requiremenst AP.118-AP.124.  We are quoting this as optional pending further discussion around how many employees are eligible for expense reimbursement.</t>
  </si>
  <si>
    <t>*Workday Strategic Sourcing Essentials - This addresses your bid management requirements PU.149-PU.191.  Because several of these requirements were desired vs. critical, we are including it as optional pending further discussion.</t>
  </si>
  <si>
    <t>*Workday Contract Intelligence (AI) and Contract Authoring Automation (Evisort) - Workday has some base contract management functionality in our Core Financials solution.   This value added solution for authoring contracts and routing contracts for approval with built in AI is  quoted as optional pending further discovery.</t>
  </si>
  <si>
    <t>*Workday Extend Essentials - There are no requirements for this in the RFP.  This value added solution allows you to create your own apps to manage processes that are not typically included in an ERP system.  Examples of apps can be found here: https://www.workday.com/en-us/resources/product-extensions/extend-apps-use-cases.html</t>
  </si>
  <si>
    <t>TBD - Based on Customer Requirements</t>
  </si>
  <si>
    <t>*Workday Learning and Cloud Connect for Learning Bundle (Requirement HRE.195 eludes to a learning management system but no other reference in the RFP.</t>
  </si>
  <si>
    <t>**Aladtec - Add Police - This TCP scheduling product for public safety is  scheduling is currently used by the City of Superior Fire.   The pricing represented here is optional to add the Police Department to the Aladtec.  Alternatively we can integrate with PlanIt.</t>
  </si>
  <si>
    <t>*Workday option annual pricing represents the average annual cost over a 10 year period and includes discounts assuming products are puchased with the initial order.  Additional discounts may apply if multiple Workday options are puchased.  Workday pricing valid for 90 days unless extended in writing by Workday.</t>
  </si>
  <si>
    <r>
      <rPr>
        <b/>
        <sz val="10"/>
        <color rgb="FF000000"/>
        <rFont val="Archivo"/>
      </rPr>
      <t>**Avaap / Note</t>
    </r>
    <r>
      <rPr>
        <sz val="10"/>
        <color rgb="FF000000"/>
        <rFont val="Archivo"/>
      </rPr>
      <t>: To ensure City of Superior realizes value quickly, we propose a streamlined Workday implementation based on our extensive government experience and established best practices. This approach prioritizes a rapid go-live with core functionalities tailored to your requirements, establishing a strong foundation for success, and accelerating time to value. We anticipate the City will continue using some existing sytems and potentially integrating them with corresponding Workday SKUs in a subsequent phase. This assumption is open to discussion, and we welcome the opportunity to explore your specific needs and priorities in detail.
As such, we have also included pricing for those optional modules that could be implemented in a subsequent phase. The Implementation Fees noted above, are provided as a time and material estimate.  These estimate are provided for the Functional capabilities of these SKU's.  We'll be happy to provide a Fixed Price estimate for all Avaap services (Project Management, Data Conversion, and Integration) needed to fully implement these Workday SKU's upon further discovery with the City.</t>
    </r>
  </si>
  <si>
    <t>Avaap's total Professional Service costs to deploy Workday. Includes Project Management and Workday functional and technical implementation services.  Proposed fee is based on the information we have through the City's RFP and is proposed on a Fixed Fee after discounts are applied.  Additional information around this discount can be found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</si>
</sst>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30">
    <font>
      <sz val="11"/>
      <color theme="1"/>
      <name val="Calibri"/>
      <family val="2"/>
      <scheme val="minor"/>
    </font>
    <font>
      <sz val="10"/>
      <name val="Arial"/>
      <family val="2"/>
    </font>
    <font>
      <sz val="12"/>
      <name val="Arial MT"/>
    </font>
    <font>
      <b/>
      <sz val="10"/>
      <name val="Arial"/>
      <family val="2"/>
    </font>
    <font>
      <b/>
      <sz val="10"/>
      <color theme="1"/>
      <name val="Arial"/>
      <family val="2"/>
    </font>
    <font>
      <b/>
      <sz val="12"/>
      <name val="Arial"/>
      <family val="2"/>
    </font>
    <font>
      <sz val="12"/>
      <color indexed="8"/>
      <name val="Verdana"/>
      <family val="2"/>
    </font>
    <font>
      <sz val="11"/>
      <color theme="1"/>
      <name val="Calibri"/>
      <family val="2"/>
      <scheme val="minor"/>
    </font>
    <font>
      <b/>
      <sz val="11"/>
      <name val="Calibri"/>
      <family val="2"/>
      <scheme val="minor"/>
    </font>
    <font>
      <b/>
      <sz val="12"/>
      <color theme="0"/>
      <name val="Arial"/>
      <family val="2"/>
    </font>
    <font>
      <b/>
      <sz val="12"/>
      <color theme="1"/>
      <name val="Arial"/>
      <family val="2"/>
    </font>
    <font>
      <i/>
      <sz val="10"/>
      <color theme="1"/>
      <name val="Arial"/>
      <family val="2"/>
    </font>
    <font>
      <b/>
      <sz val="11"/>
      <name val="Arial"/>
      <family val="2"/>
    </font>
    <font>
      <b/>
      <sz val="11"/>
      <color theme="1"/>
      <name val="Calibri"/>
      <family val="2"/>
      <scheme val="minor"/>
    </font>
    <font>
      <b/>
      <sz val="11"/>
      <color theme="0"/>
      <name val="Arial"/>
      <family val="2"/>
    </font>
    <font>
      <b/>
      <i/>
      <sz val="10"/>
      <color theme="1"/>
      <name val="Arial"/>
      <family val="2"/>
    </font>
    <font>
      <b/>
      <sz val="18"/>
      <color theme="0"/>
      <name val="Arial"/>
      <family val="2"/>
    </font>
    <font>
      <b/>
      <sz val="11"/>
      <color theme="1"/>
      <name val="Arial"/>
      <family val="2"/>
    </font>
    <font>
      <b/>
      <i/>
      <sz val="12"/>
      <color theme="1"/>
      <name val="Arial"/>
      <family val="2"/>
    </font>
    <font>
      <b/>
      <u/>
      <sz val="18"/>
      <color theme="0"/>
      <name val="Arial"/>
      <family val="2"/>
    </font>
    <font>
      <b/>
      <i/>
      <sz val="11"/>
      <color theme="1"/>
      <name val="Arial"/>
      <family val="2"/>
    </font>
    <font>
      <b/>
      <sz val="24"/>
      <color theme="0"/>
      <name val="Arial"/>
      <family val="2"/>
    </font>
    <font>
      <sz val="11"/>
      <color theme="1"/>
      <name val="Arial"/>
      <family val="2"/>
    </font>
    <font>
      <b/>
      <i/>
      <sz val="12"/>
      <color theme="0"/>
      <name val="Arial"/>
      <family val="2"/>
    </font>
    <font>
      <b/>
      <sz val="11"/>
      <color rgb="FF000000"/>
      <name val="Arial"/>
      <family val="2"/>
    </font>
    <font>
      <b/>
      <sz val="10"/>
      <color rgb="FFFF0000"/>
      <name val="Arial"/>
      <family val="2"/>
    </font>
    <font>
      <b/>
      <sz val="10"/>
      <color rgb="FF212121"/>
      <name val="Arial"/>
      <family val="2"/>
    </font>
    <font>
      <sz val="10"/>
      <color rgb="FF000000"/>
      <name val="Archivo"/>
    </font>
    <font>
      <b/>
      <sz val="10"/>
      <color rgb="FF000000"/>
      <name val="Archivo"/>
    </font>
    <font>
      <b/>
      <sz val="10"/>
      <color rgb="FF000000"/>
      <name val="Arial"/>
      <family val="2"/>
    </font>
  </fonts>
  <fills count="12">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3"/>
        <bgColor indexed="64"/>
      </patternFill>
    </fill>
    <fill>
      <patternFill patternType="solid">
        <fgColor rgb="FFEB7F14"/>
        <bgColor indexed="64"/>
      </patternFill>
    </fill>
    <fill>
      <patternFill patternType="solid">
        <fgColor rgb="FF00527B"/>
        <bgColor indexed="64"/>
      </patternFill>
    </fill>
    <fill>
      <patternFill patternType="solid">
        <fgColor rgb="FFE9D414"/>
        <bgColor indexed="64"/>
      </patternFill>
    </fill>
    <fill>
      <patternFill patternType="solid">
        <fgColor rgb="FF6D9DBE"/>
        <bgColor indexed="64"/>
      </patternFill>
    </fill>
    <fill>
      <patternFill patternType="solid">
        <fgColor theme="6"/>
        <bgColor indexed="64"/>
      </patternFill>
    </fill>
    <fill>
      <patternFill patternType="solid">
        <fgColor theme="3" tint="0.59999389629810485"/>
        <bgColor indexed="64"/>
      </patternFill>
    </fill>
    <fill>
      <patternFill patternType="solid">
        <fgColor rgb="FFE9D414"/>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8">
    <xf numFmtId="0" fontId="0"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1" fillId="0" borderId="1">
      <alignment vertical="center" wrapText="1"/>
    </xf>
    <xf numFmtId="0" fontId="1" fillId="0" borderId="0" applyProtection="0"/>
    <xf numFmtId="0" fontId="1" fillId="0" borderId="0">
      <alignment horizontal="left" vertical="center" wrapText="1"/>
    </xf>
    <xf numFmtId="0" fontId="6" fillId="0" borderId="0" applyNumberFormat="0" applyFill="0" applyBorder="0" applyProtection="0">
      <alignment vertical="top"/>
    </xf>
    <xf numFmtId="43"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218">
    <xf numFmtId="0" fontId="0" fillId="0" borderId="0" xfId="0"/>
    <xf numFmtId="3" fontId="4" fillId="2" borderId="0" xfId="0" applyNumberFormat="1" applyFont="1" applyFill="1" applyAlignment="1">
      <alignment vertical="center" wrapText="1"/>
    </xf>
    <xf numFmtId="164" fontId="4" fillId="3" borderId="1" xfId="26" applyNumberFormat="1" applyFont="1" applyFill="1" applyBorder="1" applyAlignment="1">
      <alignment horizontal="right" vertical="center" wrapText="1"/>
    </xf>
    <xf numFmtId="0" fontId="10" fillId="2" borderId="2" xfId="0" applyFont="1" applyFill="1" applyBorder="1" applyAlignment="1">
      <alignment horizontal="right" vertical="center" wrapText="1"/>
    </xf>
    <xf numFmtId="44" fontId="4" fillId="2" borderId="0" xfId="26" applyFont="1" applyFill="1" applyBorder="1" applyAlignment="1">
      <alignment horizontal="center" vertical="center" wrapText="1"/>
    </xf>
    <xf numFmtId="0" fontId="8" fillId="2" borderId="0" xfId="0" applyFont="1" applyFill="1" applyAlignment="1" applyProtection="1">
      <alignment horizontal="center"/>
      <protection locked="0"/>
    </xf>
    <xf numFmtId="0" fontId="8" fillId="2" borderId="8" xfId="0" applyFont="1" applyFill="1" applyBorder="1" applyAlignment="1" applyProtection="1">
      <alignment horizontal="center"/>
      <protection locked="0"/>
    </xf>
    <xf numFmtId="9" fontId="4" fillId="7" borderId="1" xfId="27" applyFont="1" applyFill="1" applyBorder="1" applyAlignment="1" applyProtection="1">
      <alignment horizontal="right" vertical="center" wrapText="1"/>
      <protection locked="0"/>
    </xf>
    <xf numFmtId="0" fontId="4" fillId="8" borderId="1" xfId="0" applyFont="1" applyFill="1" applyBorder="1" applyAlignment="1">
      <alignment horizontal="right" vertical="center" wrapText="1"/>
    </xf>
    <xf numFmtId="0" fontId="4" fillId="8" borderId="2" xfId="0" applyFont="1" applyFill="1" applyBorder="1" applyAlignment="1">
      <alignment horizontal="left" vertical="center" wrapText="1"/>
    </xf>
    <xf numFmtId="0" fontId="4" fillId="0" borderId="0" xfId="0" applyFont="1"/>
    <xf numFmtId="0" fontId="4" fillId="2" borderId="10" xfId="0" applyFont="1" applyFill="1" applyBorder="1" applyAlignment="1">
      <alignment vertical="center" wrapText="1"/>
    </xf>
    <xf numFmtId="0" fontId="4" fillId="0" borderId="0" xfId="0" applyFont="1" applyAlignment="1">
      <alignment wrapText="1"/>
    </xf>
    <xf numFmtId="164" fontId="4" fillId="7" borderId="1" xfId="26" applyNumberFormat="1" applyFont="1" applyFill="1" applyBorder="1" applyAlignment="1" applyProtection="1">
      <alignment horizontal="right"/>
      <protection locked="0"/>
    </xf>
    <xf numFmtId="44" fontId="4" fillId="2" borderId="8" xfId="26" applyFont="1" applyFill="1" applyBorder="1" applyAlignment="1">
      <alignment horizontal="center" vertical="center" wrapText="1"/>
    </xf>
    <xf numFmtId="164" fontId="4" fillId="8" borderId="1" xfId="26" applyNumberFormat="1" applyFont="1" applyFill="1" applyBorder="1" applyAlignment="1" applyProtection="1">
      <alignment horizontal="center" vertical="center"/>
      <protection locked="0"/>
    </xf>
    <xf numFmtId="164" fontId="4" fillId="7" borderId="8" xfId="26" applyNumberFormat="1" applyFont="1" applyFill="1" applyBorder="1" applyAlignment="1" applyProtection="1">
      <alignment horizontal="right"/>
      <protection locked="0"/>
    </xf>
    <xf numFmtId="0" fontId="4" fillId="7" borderId="1" xfId="0" applyFont="1" applyFill="1" applyBorder="1" applyAlignment="1" applyProtection="1">
      <alignment horizontal="left" wrapText="1"/>
      <protection locked="0"/>
    </xf>
    <xf numFmtId="0" fontId="4" fillId="8" borderId="1" xfId="0" applyFont="1" applyFill="1" applyBorder="1" applyAlignment="1" applyProtection="1">
      <alignment horizontal="left" wrapText="1"/>
      <protection locked="0"/>
    </xf>
    <xf numFmtId="0" fontId="8" fillId="2" borderId="0" xfId="0" applyFont="1" applyFill="1" applyProtection="1">
      <protection locked="0"/>
    </xf>
    <xf numFmtId="0" fontId="4" fillId="8" borderId="5" xfId="0" applyFont="1" applyFill="1" applyBorder="1" applyAlignment="1">
      <alignment horizontal="left" vertical="center" wrapText="1"/>
    </xf>
    <xf numFmtId="164" fontId="4" fillId="7" borderId="5" xfId="26" applyNumberFormat="1" applyFont="1" applyFill="1" applyBorder="1" applyAlignment="1" applyProtection="1">
      <alignment horizontal="right"/>
      <protection locked="0"/>
    </xf>
    <xf numFmtId="0" fontId="4" fillId="2" borderId="0" xfId="0" applyFont="1" applyFill="1" applyAlignment="1">
      <alignment horizontal="left" vertical="center" wrapText="1"/>
    </xf>
    <xf numFmtId="164" fontId="4" fillId="2" borderId="0" xfId="26" applyNumberFormat="1" applyFont="1" applyFill="1" applyBorder="1" applyAlignment="1" applyProtection="1">
      <alignment horizontal="right"/>
      <protection locked="0"/>
    </xf>
    <xf numFmtId="0" fontId="8" fillId="2" borderId="10" xfId="0" applyFont="1" applyFill="1" applyBorder="1" applyProtection="1">
      <protection locked="0"/>
    </xf>
    <xf numFmtId="0" fontId="4" fillId="8" borderId="1" xfId="26" applyNumberFormat="1" applyFont="1" applyFill="1" applyBorder="1" applyAlignment="1">
      <alignment horizontal="center" vertical="center" wrapText="1"/>
    </xf>
    <xf numFmtId="0" fontId="4" fillId="2" borderId="2" xfId="0" applyFont="1" applyFill="1" applyBorder="1" applyAlignment="1" applyProtection="1">
      <alignment horizontal="left" wrapText="1"/>
      <protection locked="0"/>
    </xf>
    <xf numFmtId="164" fontId="4" fillId="2" borderId="3" xfId="26" applyNumberFormat="1" applyFont="1" applyFill="1" applyBorder="1" applyAlignment="1" applyProtection="1">
      <alignment horizontal="right"/>
      <protection locked="0"/>
    </xf>
    <xf numFmtId="44" fontId="4" fillId="2" borderId="3" xfId="26" applyFont="1" applyFill="1" applyBorder="1" applyAlignment="1" applyProtection="1">
      <alignment horizontal="center"/>
      <protection locked="0"/>
    </xf>
    <xf numFmtId="0" fontId="10" fillId="8" borderId="1" xfId="0" applyFont="1" applyFill="1" applyBorder="1" applyAlignment="1">
      <alignment horizontal="right" vertical="center" wrapText="1"/>
    </xf>
    <xf numFmtId="44" fontId="4" fillId="2" borderId="7" xfId="26" applyFont="1" applyFill="1" applyBorder="1" applyAlignment="1">
      <alignment horizontal="right" vertical="center" wrapText="1"/>
    </xf>
    <xf numFmtId="44" fontId="4" fillId="2" borderId="0" xfId="26" applyFont="1" applyFill="1" applyBorder="1" applyAlignment="1">
      <alignment horizontal="right" vertical="center" wrapText="1"/>
    </xf>
    <xf numFmtId="44" fontId="4" fillId="2" borderId="10" xfId="26" applyFont="1" applyFill="1" applyBorder="1" applyAlignment="1">
      <alignment horizontal="right" vertical="center" wrapText="1"/>
    </xf>
    <xf numFmtId="0" fontId="4" fillId="2" borderId="2" xfId="0" applyFont="1" applyFill="1" applyBorder="1" applyAlignment="1">
      <alignment horizontal="left" vertical="center" wrapText="1"/>
    </xf>
    <xf numFmtId="44" fontId="4" fillId="2" borderId="3" xfId="26" applyFont="1" applyFill="1" applyBorder="1" applyAlignment="1" applyProtection="1">
      <alignment horizontal="center" vertical="center" wrapText="1"/>
      <protection locked="0"/>
    </xf>
    <xf numFmtId="0" fontId="4" fillId="2" borderId="3" xfId="0" applyFont="1" applyFill="1" applyBorder="1" applyAlignment="1">
      <alignment horizontal="left" vertical="center" wrapText="1"/>
    </xf>
    <xf numFmtId="44" fontId="4" fillId="2" borderId="8" xfId="26" applyFont="1" applyFill="1" applyBorder="1" applyAlignment="1" applyProtection="1">
      <alignment horizontal="center"/>
      <protection locked="0"/>
    </xf>
    <xf numFmtId="0" fontId="4" fillId="0" borderId="0" xfId="0" applyFont="1" applyAlignment="1">
      <alignment horizontal="center" vertical="center" wrapText="1"/>
    </xf>
    <xf numFmtId="0" fontId="13" fillId="0" borderId="0" xfId="0" applyFont="1"/>
    <xf numFmtId="44" fontId="4" fillId="2" borderId="9" xfId="26" applyFont="1" applyFill="1" applyBorder="1" applyAlignment="1">
      <alignment horizontal="right" vertical="center" wrapText="1"/>
    </xf>
    <xf numFmtId="44" fontId="4" fillId="2" borderId="12" xfId="26" applyFont="1" applyFill="1" applyBorder="1" applyAlignment="1">
      <alignment horizontal="right" vertical="center" wrapText="1"/>
    </xf>
    <xf numFmtId="164" fontId="4" fillId="2" borderId="10" xfId="26" applyNumberFormat="1" applyFont="1" applyFill="1" applyBorder="1" applyAlignment="1">
      <alignment horizontal="right" vertical="center" wrapText="1"/>
    </xf>
    <xf numFmtId="164" fontId="4" fillId="2" borderId="6" xfId="26" applyNumberFormat="1" applyFont="1" applyFill="1" applyBorder="1" applyAlignment="1">
      <alignment horizontal="right" vertical="center" wrapText="1"/>
    </xf>
    <xf numFmtId="44" fontId="4" fillId="2" borderId="6" xfId="26" applyFont="1" applyFill="1" applyBorder="1" applyAlignment="1">
      <alignment horizontal="right" vertical="center" wrapText="1"/>
    </xf>
    <xf numFmtId="0" fontId="18" fillId="8" borderId="1" xfId="0" applyFont="1" applyFill="1" applyBorder="1" applyAlignment="1">
      <alignment horizontal="right" vertical="center" wrapText="1"/>
    </xf>
    <xf numFmtId="164" fontId="4" fillId="7" borderId="1" xfId="26" applyNumberFormat="1" applyFont="1" applyFill="1" applyBorder="1" applyAlignment="1">
      <alignment horizontal="right" vertical="center" wrapText="1"/>
    </xf>
    <xf numFmtId="0" fontId="4" fillId="2" borderId="1" xfId="0" applyFont="1" applyFill="1" applyBorder="1" applyAlignment="1">
      <alignment horizontal="left" vertical="center" wrapText="1"/>
    </xf>
    <xf numFmtId="44" fontId="4" fillId="2" borderId="3" xfId="26" applyFont="1" applyFill="1" applyBorder="1" applyAlignment="1">
      <alignment horizontal="right" vertical="center" wrapText="1"/>
    </xf>
    <xf numFmtId="0" fontId="16" fillId="2" borderId="14" xfId="0" applyFont="1" applyFill="1" applyBorder="1" applyAlignment="1">
      <alignment vertical="center" wrapText="1"/>
    </xf>
    <xf numFmtId="164" fontId="4" fillId="7" borderId="1" xfId="26" applyNumberFormat="1" applyFont="1" applyFill="1" applyBorder="1" applyAlignment="1" applyProtection="1">
      <alignment horizontal="right" vertical="center" wrapText="1"/>
      <protection locked="0"/>
    </xf>
    <xf numFmtId="164" fontId="3" fillId="7" borderId="1" xfId="26" applyNumberFormat="1" applyFont="1" applyFill="1" applyBorder="1" applyAlignment="1">
      <alignment horizontal="right" vertical="center" wrapText="1"/>
    </xf>
    <xf numFmtId="164" fontId="4" fillId="2" borderId="7" xfId="26" applyNumberFormat="1" applyFont="1" applyFill="1" applyBorder="1" applyAlignment="1">
      <alignment horizontal="center" vertical="center" wrapText="1"/>
    </xf>
    <xf numFmtId="164" fontId="4" fillId="7" borderId="1" xfId="27" applyNumberFormat="1" applyFont="1" applyFill="1" applyBorder="1" applyAlignment="1" applyProtection="1">
      <alignment horizontal="right" vertical="center" wrapText="1"/>
      <protection locked="0"/>
    </xf>
    <xf numFmtId="0" fontId="9" fillId="8" borderId="2" xfId="0" applyFont="1" applyFill="1" applyBorder="1" applyAlignment="1">
      <alignment horizontal="center" vertical="center" wrapText="1"/>
    </xf>
    <xf numFmtId="44" fontId="4" fillId="8" borderId="1" xfId="26" applyFont="1" applyFill="1" applyBorder="1" applyAlignment="1">
      <alignment horizontal="center" vertical="center"/>
    </xf>
    <xf numFmtId="0" fontId="10" fillId="8" borderId="2" xfId="0" applyFont="1" applyFill="1" applyBorder="1" applyAlignment="1">
      <alignment horizontal="right" vertical="center" wrapText="1"/>
    </xf>
    <xf numFmtId="164" fontId="4" fillId="7" borderId="1" xfId="26" applyNumberFormat="1" applyFont="1" applyFill="1" applyBorder="1" applyAlignment="1" applyProtection="1">
      <protection locked="0"/>
    </xf>
    <xf numFmtId="0" fontId="17" fillId="3" borderId="1"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2" xfId="0" applyFont="1" applyFill="1" applyBorder="1" applyAlignment="1">
      <alignment horizontal="right" vertical="center" wrapText="1"/>
    </xf>
    <xf numFmtId="164" fontId="3" fillId="2" borderId="3" xfId="26" applyNumberFormat="1" applyFont="1" applyFill="1" applyBorder="1" applyAlignment="1">
      <alignment horizontal="right" vertical="center" wrapText="1"/>
    </xf>
    <xf numFmtId="0" fontId="4" fillId="2" borderId="3" xfId="26" applyNumberFormat="1" applyFont="1" applyFill="1" applyBorder="1" applyAlignment="1">
      <alignment horizontal="center" vertical="center" wrapText="1"/>
    </xf>
    <xf numFmtId="164" fontId="4" fillId="2" borderId="9" xfId="26" applyNumberFormat="1" applyFont="1" applyFill="1" applyBorder="1" applyAlignment="1">
      <alignment horizontal="right" vertical="center" wrapText="1"/>
    </xf>
    <xf numFmtId="0" fontId="10" fillId="2" borderId="9" xfId="0" applyFont="1" applyFill="1" applyBorder="1" applyAlignment="1">
      <alignment horizontal="right" vertical="center" wrapText="1"/>
    </xf>
    <xf numFmtId="0" fontId="5" fillId="0" borderId="0" xfId="0" applyFont="1" applyAlignment="1">
      <alignment vertical="center" wrapText="1"/>
    </xf>
    <xf numFmtId="164" fontId="4" fillId="2" borderId="0" xfId="26" applyNumberFormat="1" applyFont="1" applyFill="1" applyBorder="1" applyAlignment="1">
      <alignment horizontal="right" vertical="center" wrapText="1"/>
    </xf>
    <xf numFmtId="164" fontId="4" fillId="2" borderId="7" xfId="26" applyNumberFormat="1" applyFont="1" applyFill="1" applyBorder="1" applyAlignment="1">
      <alignment horizontal="right" vertical="center" wrapText="1"/>
    </xf>
    <xf numFmtId="164" fontId="4" fillId="7" borderId="2" xfId="26" applyNumberFormat="1" applyFont="1" applyFill="1" applyBorder="1" applyAlignment="1" applyProtection="1">
      <alignment horizontal="right" vertical="center" wrapText="1"/>
      <protection locked="0"/>
    </xf>
    <xf numFmtId="164" fontId="4" fillId="7" borderId="2" xfId="27" applyNumberFormat="1" applyFont="1" applyFill="1" applyBorder="1" applyAlignment="1" applyProtection="1">
      <alignment horizontal="right" vertical="center" wrapText="1"/>
      <protection locked="0"/>
    </xf>
    <xf numFmtId="164" fontId="4" fillId="8" borderId="2" xfId="26" applyNumberFormat="1" applyFont="1" applyFill="1" applyBorder="1" applyAlignment="1" applyProtection="1">
      <alignment horizontal="center" vertical="center"/>
      <protection locked="0"/>
    </xf>
    <xf numFmtId="0" fontId="4" fillId="8" borderId="2" xfId="26" applyNumberFormat="1" applyFont="1" applyFill="1" applyBorder="1" applyAlignment="1">
      <alignment horizontal="center" vertical="center" wrapText="1"/>
    </xf>
    <xf numFmtId="164" fontId="4" fillId="7" borderId="2" xfId="26" applyNumberFormat="1" applyFont="1" applyFill="1" applyBorder="1" applyAlignment="1" applyProtection="1">
      <protection locked="0"/>
    </xf>
    <xf numFmtId="0" fontId="4" fillId="2"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44" fontId="4" fillId="2" borderId="3" xfId="26" applyFont="1" applyFill="1" applyBorder="1" applyAlignment="1">
      <alignment horizontal="center" vertical="center" wrapText="1"/>
    </xf>
    <xf numFmtId="0" fontId="17" fillId="8" borderId="1" xfId="0" applyFont="1" applyFill="1" applyBorder="1" applyAlignment="1">
      <alignment horizontal="right" vertical="center" wrapText="1"/>
    </xf>
    <xf numFmtId="0" fontId="4" fillId="8" borderId="1" xfId="0" applyFont="1" applyFill="1" applyBorder="1" applyAlignment="1">
      <alignment horizontal="left" vertical="center" wrapText="1"/>
    </xf>
    <xf numFmtId="0" fontId="14" fillId="8" borderId="10" xfId="0" applyFont="1" applyFill="1" applyBorder="1" applyAlignment="1">
      <alignment horizontal="center" vertical="center" wrapText="1"/>
    </xf>
    <xf numFmtId="0" fontId="14" fillId="8" borderId="0" xfId="0" applyFont="1" applyFill="1" applyAlignment="1">
      <alignment horizontal="center" vertical="center" wrapText="1"/>
    </xf>
    <xf numFmtId="0" fontId="4" fillId="2" borderId="0" xfId="0" applyFont="1" applyFill="1"/>
    <xf numFmtId="0" fontId="13" fillId="2" borderId="0" xfId="0" applyFont="1" applyFill="1"/>
    <xf numFmtId="44" fontId="4" fillId="2" borderId="8" xfId="26" applyFont="1" applyFill="1" applyBorder="1" applyAlignment="1" applyProtection="1">
      <alignment horizontal="center" vertical="center" wrapText="1"/>
      <protection locked="0"/>
    </xf>
    <xf numFmtId="0" fontId="4" fillId="2" borderId="0" xfId="26" applyNumberFormat="1" applyFont="1" applyFill="1" applyBorder="1" applyAlignment="1">
      <alignment vertical="center" wrapText="1"/>
    </xf>
    <xf numFmtId="44" fontId="4" fillId="2" borderId="0" xfId="26" applyFont="1" applyFill="1" applyBorder="1" applyAlignment="1" applyProtection="1">
      <alignment vertical="center" wrapText="1"/>
      <protection locked="0"/>
    </xf>
    <xf numFmtId="164" fontId="3" fillId="2" borderId="8" xfId="26" applyNumberFormat="1" applyFont="1" applyFill="1" applyBorder="1" applyAlignment="1">
      <alignment horizontal="right" vertical="center" wrapText="1"/>
    </xf>
    <xf numFmtId="0" fontId="4" fillId="2" borderId="0" xfId="26" applyNumberFormat="1" applyFont="1" applyFill="1" applyBorder="1" applyAlignment="1">
      <alignment horizontal="center" vertical="center" wrapText="1"/>
    </xf>
    <xf numFmtId="44" fontId="4" fillId="2" borderId="7" xfId="26" applyFont="1" applyFill="1" applyBorder="1" applyAlignment="1" applyProtection="1">
      <alignment horizontal="center"/>
      <protection locked="0"/>
    </xf>
    <xf numFmtId="0" fontId="4" fillId="2" borderId="9" xfId="0" applyFont="1" applyFill="1" applyBorder="1" applyAlignment="1">
      <alignment horizontal="left" vertical="center" wrapText="1"/>
    </xf>
    <xf numFmtId="44" fontId="4" fillId="2" borderId="0" xfId="26" applyFont="1" applyFill="1" applyBorder="1" applyAlignment="1">
      <alignment vertical="center" wrapText="1"/>
    </xf>
    <xf numFmtId="44" fontId="4" fillId="2" borderId="8" xfId="26" applyFont="1" applyFill="1" applyBorder="1" applyAlignment="1">
      <alignment horizontal="right" vertical="center" wrapText="1"/>
    </xf>
    <xf numFmtId="0" fontId="4" fillId="8" borderId="14" xfId="0" applyFont="1" applyFill="1" applyBorder="1" applyAlignment="1">
      <alignment horizontal="left" vertical="center" wrapText="1"/>
    </xf>
    <xf numFmtId="0" fontId="4" fillId="2" borderId="9" xfId="0" applyFont="1" applyFill="1" applyBorder="1" applyAlignment="1" applyProtection="1">
      <alignment horizontal="left" wrapText="1"/>
      <protection locked="0"/>
    </xf>
    <xf numFmtId="164" fontId="4" fillId="2" borderId="7" xfId="26" applyNumberFormat="1" applyFont="1" applyFill="1" applyBorder="1" applyAlignment="1" applyProtection="1">
      <alignment horizontal="right"/>
      <protection locked="0"/>
    </xf>
    <xf numFmtId="0" fontId="17" fillId="3" borderId="14" xfId="0" applyFont="1" applyFill="1" applyBorder="1" applyAlignment="1">
      <alignment horizontal="left" vertical="center" wrapText="1"/>
    </xf>
    <xf numFmtId="0" fontId="16" fillId="2" borderId="11" xfId="0" applyFont="1" applyFill="1" applyBorder="1" applyAlignment="1">
      <alignment vertical="center" wrapText="1"/>
    </xf>
    <xf numFmtId="0" fontId="12" fillId="8" borderId="14" xfId="0" applyFont="1" applyFill="1" applyBorder="1" applyAlignment="1">
      <alignment horizontal="center" vertical="center" wrapText="1"/>
    </xf>
    <xf numFmtId="44" fontId="4" fillId="2" borderId="0" xfId="26" applyFont="1" applyFill="1" applyBorder="1" applyAlignment="1" applyProtection="1">
      <alignment horizontal="center"/>
      <protection locked="0"/>
    </xf>
    <xf numFmtId="0" fontId="25" fillId="0" borderId="0" xfId="0" applyFont="1"/>
    <xf numFmtId="164" fontId="3" fillId="7" borderId="1" xfId="26" applyNumberFormat="1" applyFont="1" applyFill="1" applyBorder="1" applyAlignment="1" applyProtection="1">
      <alignment horizontal="center"/>
      <protection locked="0"/>
    </xf>
    <xf numFmtId="0" fontId="27" fillId="0" borderId="0" xfId="0" applyFont="1" applyAlignment="1">
      <alignment vertical="center" wrapText="1"/>
    </xf>
    <xf numFmtId="164" fontId="29" fillId="7" borderId="1" xfId="26" applyNumberFormat="1" applyFont="1" applyFill="1" applyBorder="1" applyAlignment="1" applyProtection="1">
      <alignment horizontal="center"/>
      <protection locked="0"/>
    </xf>
    <xf numFmtId="164" fontId="29" fillId="7" borderId="1" xfId="26" applyNumberFormat="1" applyFont="1" applyFill="1" applyBorder="1" applyAlignment="1" applyProtection="1">
      <alignment horizontal="center" wrapText="1"/>
      <protection locked="0"/>
    </xf>
    <xf numFmtId="0" fontId="4" fillId="7" borderId="1" xfId="26" applyNumberFormat="1" applyFont="1" applyFill="1" applyBorder="1" applyAlignment="1" applyProtection="1">
      <alignment horizontal="center"/>
      <protection locked="0"/>
    </xf>
    <xf numFmtId="44" fontId="4" fillId="2" borderId="8" xfId="26" applyFont="1" applyFill="1" applyBorder="1" applyAlignment="1">
      <alignment horizontal="center" vertical="center" wrapText="1"/>
    </xf>
    <xf numFmtId="44" fontId="4" fillId="2" borderId="13" xfId="26" applyFont="1" applyFill="1" applyBorder="1" applyAlignment="1">
      <alignment horizontal="center" vertical="center" wrapText="1"/>
    </xf>
    <xf numFmtId="0" fontId="4" fillId="8" borderId="2" xfId="0" applyFont="1" applyFill="1" applyBorder="1" applyAlignment="1">
      <alignment vertical="center" wrapText="1"/>
    </xf>
    <xf numFmtId="0" fontId="4" fillId="8" borderId="4" xfId="0" applyFont="1" applyFill="1" applyBorder="1" applyAlignment="1">
      <alignment vertical="center" wrapText="1"/>
    </xf>
    <xf numFmtId="164" fontId="4" fillId="7" borderId="2" xfId="26" applyNumberFormat="1" applyFont="1" applyFill="1" applyBorder="1" applyAlignment="1" applyProtection="1">
      <alignment horizontal="center" vertical="center" wrapText="1"/>
      <protection locked="0"/>
    </xf>
    <xf numFmtId="164" fontId="4" fillId="7" borderId="3" xfId="26" applyNumberFormat="1" applyFont="1" applyFill="1" applyBorder="1" applyAlignment="1" applyProtection="1">
      <alignment horizontal="center" vertical="center" wrapText="1"/>
      <protection locked="0"/>
    </xf>
    <xf numFmtId="164" fontId="4" fillId="7" borderId="11" xfId="26" applyNumberFormat="1" applyFont="1" applyFill="1" applyBorder="1" applyAlignment="1" applyProtection="1">
      <alignment horizontal="center" vertical="center" wrapText="1"/>
      <protection locked="0"/>
    </xf>
    <xf numFmtId="164" fontId="4" fillId="7" borderId="8" xfId="26" applyNumberFormat="1" applyFont="1" applyFill="1" applyBorder="1" applyAlignment="1" applyProtection="1">
      <alignment horizontal="center" vertical="center" wrapText="1"/>
      <protection locked="0"/>
    </xf>
    <xf numFmtId="0" fontId="14" fillId="6" borderId="10" xfId="0" applyFont="1" applyFill="1" applyBorder="1" applyAlignment="1">
      <alignment horizontal="center" vertical="center" wrapText="1"/>
    </xf>
    <xf numFmtId="0" fontId="14" fillId="6" borderId="0" xfId="0" applyFont="1" applyFill="1" applyAlignment="1">
      <alignment horizontal="center" vertical="center" wrapText="1"/>
    </xf>
    <xf numFmtId="0" fontId="4" fillId="8" borderId="3" xfId="0" applyFont="1" applyFill="1" applyBorder="1" applyAlignment="1">
      <alignment horizontal="center" vertical="center" wrapText="1"/>
    </xf>
    <xf numFmtId="0" fontId="4" fillId="7" borderId="1" xfId="0" applyFont="1" applyFill="1" applyBorder="1" applyAlignment="1">
      <alignment horizontal="center"/>
    </xf>
    <xf numFmtId="0" fontId="16" fillId="9" borderId="1" xfId="0" applyFont="1" applyFill="1" applyBorder="1" applyAlignment="1">
      <alignment horizontal="center" vertical="center" wrapText="1"/>
    </xf>
    <xf numFmtId="0" fontId="17" fillId="8" borderId="2" xfId="0" applyFont="1" applyFill="1" applyBorder="1" applyAlignment="1">
      <alignment horizontal="right" vertical="center" wrapText="1"/>
    </xf>
    <xf numFmtId="0" fontId="17" fillId="8" borderId="4" xfId="0" applyFont="1" applyFill="1" applyBorder="1" applyAlignment="1">
      <alignment horizontal="right" vertical="center" wrapText="1"/>
    </xf>
    <xf numFmtId="164" fontId="17" fillId="8" borderId="1" xfId="26" applyNumberFormat="1" applyFont="1" applyFill="1" applyBorder="1" applyAlignment="1">
      <alignment horizontal="center" vertical="center" wrapText="1"/>
    </xf>
    <xf numFmtId="0" fontId="20" fillId="8" borderId="1" xfId="0" applyFont="1" applyFill="1" applyBorder="1" applyAlignment="1">
      <alignment horizontal="right" vertical="center" wrapText="1"/>
    </xf>
    <xf numFmtId="164" fontId="17" fillId="7" borderId="1" xfId="26" applyNumberFormat="1" applyFont="1" applyFill="1" applyBorder="1" applyAlignment="1" applyProtection="1">
      <alignment horizontal="center" vertical="center" wrapText="1"/>
      <protection locked="0"/>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164" fontId="4" fillId="3" borderId="1" xfId="26" applyNumberFormat="1"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4" fillId="8" borderId="2" xfId="0" applyFont="1" applyFill="1" applyBorder="1" applyAlignment="1" applyProtection="1">
      <alignment wrapText="1"/>
      <protection locked="0"/>
    </xf>
    <xf numFmtId="0" fontId="4" fillId="8" borderId="4" xfId="0" applyFont="1" applyFill="1" applyBorder="1" applyAlignment="1" applyProtection="1">
      <alignment wrapText="1"/>
      <protection locked="0"/>
    </xf>
    <xf numFmtId="164" fontId="17" fillId="3" borderId="2" xfId="26" applyNumberFormat="1" applyFont="1" applyFill="1" applyBorder="1" applyAlignment="1">
      <alignment horizontal="center" vertical="center" wrapText="1"/>
    </xf>
    <xf numFmtId="164" fontId="17" fillId="3" borderId="3" xfId="26" applyNumberFormat="1" applyFont="1" applyFill="1" applyBorder="1" applyAlignment="1">
      <alignment horizontal="center" vertical="center" wrapText="1"/>
    </xf>
    <xf numFmtId="164" fontId="17" fillId="3" borderId="4" xfId="26" applyNumberFormat="1" applyFont="1" applyFill="1" applyBorder="1" applyAlignment="1">
      <alignment horizontal="center" vertical="center" wrapText="1"/>
    </xf>
    <xf numFmtId="0" fontId="9" fillId="6" borderId="2" xfId="0" applyFont="1" applyFill="1" applyBorder="1" applyAlignment="1">
      <alignment vertical="center" wrapText="1"/>
    </xf>
    <xf numFmtId="0" fontId="9" fillId="6" borderId="3" xfId="0" applyFont="1" applyFill="1" applyBorder="1" applyAlignment="1">
      <alignment vertical="center" wrapText="1"/>
    </xf>
    <xf numFmtId="0" fontId="16" fillId="5" borderId="1"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9" fillId="6" borderId="11" xfId="0" applyFont="1" applyFill="1" applyBorder="1" applyAlignment="1">
      <alignment horizontal="left" vertical="center"/>
    </xf>
    <xf numFmtId="0" fontId="9" fillId="6" borderId="8" xfId="0" applyFont="1" applyFill="1" applyBorder="1" applyAlignment="1">
      <alignment horizontal="left" vertical="center"/>
    </xf>
    <xf numFmtId="0" fontId="9" fillId="6" borderId="11" xfId="0" applyFont="1" applyFill="1" applyBorder="1" applyAlignment="1">
      <alignment vertical="center" wrapText="1"/>
    </xf>
    <xf numFmtId="0" fontId="9" fillId="6" borderId="8" xfId="0" applyFont="1" applyFill="1" applyBorder="1" applyAlignment="1">
      <alignment vertical="center" wrapText="1"/>
    </xf>
    <xf numFmtId="0" fontId="4" fillId="8"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21" fillId="4" borderId="10" xfId="0" applyFont="1" applyFill="1" applyBorder="1" applyAlignment="1">
      <alignment horizontal="center" vertical="center"/>
    </xf>
    <xf numFmtId="0" fontId="21" fillId="4" borderId="0" xfId="0" applyFont="1" applyFill="1" applyAlignment="1">
      <alignment horizontal="center" vertical="center"/>
    </xf>
    <xf numFmtId="0" fontId="9" fillId="10" borderId="10" xfId="0" applyFont="1" applyFill="1" applyBorder="1" applyAlignment="1">
      <alignment horizontal="center" vertical="center" wrapText="1"/>
    </xf>
    <xf numFmtId="0" fontId="9" fillId="10" borderId="0" xfId="0" applyFont="1" applyFill="1" applyAlignment="1">
      <alignment horizontal="center" vertical="center" wrapText="1"/>
    </xf>
    <xf numFmtId="0" fontId="12" fillId="8" borderId="1" xfId="0" applyFont="1" applyFill="1" applyBorder="1" applyAlignment="1">
      <alignment horizontal="center" vertical="center" wrapText="1"/>
    </xf>
    <xf numFmtId="0" fontId="4" fillId="7" borderId="1" xfId="26" applyNumberFormat="1" applyFont="1" applyFill="1" applyBorder="1" applyAlignment="1" applyProtection="1">
      <alignment horizontal="center" vertical="center" wrapText="1"/>
      <protection locked="0"/>
    </xf>
    <xf numFmtId="0" fontId="4" fillId="7" borderId="1" xfId="26" applyNumberFormat="1" applyFont="1" applyFill="1" applyBorder="1" applyAlignment="1">
      <alignment horizontal="center" vertical="center" wrapText="1"/>
    </xf>
    <xf numFmtId="44" fontId="4" fillId="2" borderId="0" xfId="26"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7" xfId="0" applyFont="1" applyFill="1" applyBorder="1" applyAlignment="1">
      <alignment horizontal="center" vertical="center" wrapText="1"/>
    </xf>
    <xf numFmtId="44" fontId="4" fillId="8" borderId="1" xfId="26" applyFont="1" applyFill="1" applyBorder="1" applyAlignment="1">
      <alignment horizontal="center" vertical="center"/>
    </xf>
    <xf numFmtId="44" fontId="4" fillId="2" borderId="7" xfId="26" applyFont="1" applyFill="1" applyBorder="1" applyAlignment="1" applyProtection="1">
      <alignment horizontal="center"/>
      <protection locked="0"/>
    </xf>
    <xf numFmtId="0" fontId="24" fillId="8" borderId="16" xfId="0" applyFont="1" applyFill="1" applyBorder="1" applyAlignment="1">
      <alignment horizontal="center" vertical="center" wrapText="1"/>
    </xf>
    <xf numFmtId="0" fontId="4" fillId="7" borderId="4" xfId="0" applyFont="1" applyFill="1" applyBorder="1" applyAlignment="1">
      <alignment horizontal="center"/>
    </xf>
    <xf numFmtId="0" fontId="4" fillId="2" borderId="10"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7" xfId="0" applyFont="1" applyFill="1" applyBorder="1" applyAlignment="1">
      <alignment horizontal="center" vertical="center" wrapText="1"/>
    </xf>
    <xf numFmtId="164" fontId="17" fillId="3" borderId="11" xfId="26" applyNumberFormat="1" applyFont="1" applyFill="1" applyBorder="1" applyAlignment="1">
      <alignment horizontal="center" vertical="center" wrapText="1"/>
    </xf>
    <xf numFmtId="164" fontId="17" fillId="3" borderId="8" xfId="26" applyNumberFormat="1" applyFont="1" applyFill="1" applyBorder="1" applyAlignment="1">
      <alignment horizontal="center" vertical="center" wrapText="1"/>
    </xf>
    <xf numFmtId="164" fontId="17" fillId="3" borderId="13" xfId="26" applyNumberFormat="1" applyFont="1" applyFill="1" applyBorder="1" applyAlignment="1">
      <alignment horizontal="center" vertical="center" wrapText="1"/>
    </xf>
    <xf numFmtId="164" fontId="4" fillId="7" borderId="14" xfId="26" applyNumberFormat="1" applyFont="1" applyFill="1" applyBorder="1" applyAlignment="1" applyProtection="1">
      <alignment horizontal="center" vertical="center" wrapText="1"/>
      <protection locked="0"/>
    </xf>
    <xf numFmtId="164" fontId="4" fillId="7" borderId="1" xfId="26" applyNumberFormat="1" applyFont="1" applyFill="1" applyBorder="1" applyAlignment="1" applyProtection="1">
      <alignment horizontal="center" vertical="center" wrapText="1"/>
      <protection locked="0"/>
    </xf>
    <xf numFmtId="0" fontId="17" fillId="8" borderId="1" xfId="0" applyFont="1" applyFill="1" applyBorder="1" applyAlignment="1">
      <alignment horizontal="right" vertical="center" wrapText="1"/>
    </xf>
    <xf numFmtId="164" fontId="17" fillId="3" borderId="1" xfId="26" applyNumberFormat="1" applyFont="1" applyFill="1" applyBorder="1" applyAlignment="1" applyProtection="1">
      <alignment horizontal="center" vertical="center" wrapText="1"/>
      <protection locked="0"/>
    </xf>
    <xf numFmtId="164" fontId="17" fillId="3" borderId="1" xfId="26" applyNumberFormat="1" applyFont="1" applyFill="1" applyBorder="1" applyAlignment="1">
      <alignment horizontal="center" vertical="center" wrapText="1"/>
    </xf>
    <xf numFmtId="44" fontId="4" fillId="8" borderId="10" xfId="26" applyFont="1" applyFill="1" applyBorder="1" applyAlignment="1">
      <alignment horizontal="center" vertical="center"/>
    </xf>
    <xf numFmtId="44" fontId="4" fillId="8" borderId="0" xfId="26" applyFont="1" applyFill="1" applyBorder="1" applyAlignment="1">
      <alignment horizontal="center" vertical="center"/>
    </xf>
    <xf numFmtId="0" fontId="9" fillId="4" borderId="10" xfId="0" applyFont="1" applyFill="1" applyBorder="1" applyAlignment="1">
      <alignment horizontal="center" vertical="center" wrapText="1"/>
    </xf>
    <xf numFmtId="0" fontId="9" fillId="4" borderId="0" xfId="0" applyFont="1" applyFill="1" applyAlignment="1">
      <alignment horizontal="center" vertical="center" wrapText="1"/>
    </xf>
    <xf numFmtId="164" fontId="17" fillId="8" borderId="2" xfId="26" applyNumberFormat="1" applyFont="1" applyFill="1" applyBorder="1" applyAlignment="1">
      <alignment horizontal="center" vertical="center" wrapText="1"/>
    </xf>
    <xf numFmtId="164" fontId="17" fillId="8" borderId="3" xfId="26" applyNumberFormat="1" applyFont="1" applyFill="1" applyBorder="1" applyAlignment="1">
      <alignment horizontal="center" vertical="center" wrapText="1"/>
    </xf>
    <xf numFmtId="164" fontId="17" fillId="7" borderId="2" xfId="26" applyNumberFormat="1" applyFont="1" applyFill="1" applyBorder="1" applyAlignment="1" applyProtection="1">
      <alignment horizontal="center" vertical="center" wrapText="1"/>
      <protection locked="0"/>
    </xf>
    <xf numFmtId="164" fontId="17" fillId="7" borderId="3" xfId="26" applyNumberFormat="1" applyFont="1" applyFill="1" applyBorder="1" applyAlignment="1" applyProtection="1">
      <alignment horizontal="center" vertical="center" wrapText="1"/>
      <protection locked="0"/>
    </xf>
    <xf numFmtId="0" fontId="16" fillId="5" borderId="2"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2" fillId="8" borderId="10" xfId="0" applyFont="1" applyFill="1" applyBorder="1" applyAlignment="1">
      <alignment horizontal="center" vertical="center" wrapText="1"/>
    </xf>
    <xf numFmtId="0" fontId="12" fillId="8" borderId="0" xfId="0" applyFont="1" applyFill="1" applyAlignment="1">
      <alignment horizontal="center" vertical="center" wrapText="1"/>
    </xf>
    <xf numFmtId="3" fontId="4" fillId="2" borderId="0" xfId="0" applyNumberFormat="1" applyFont="1" applyFill="1" applyAlignment="1">
      <alignment horizontal="center" vertical="center" wrapText="1"/>
    </xf>
    <xf numFmtId="0" fontId="4" fillId="3" borderId="1" xfId="0" applyFont="1" applyFill="1" applyBorder="1" applyAlignment="1">
      <alignment horizontal="center"/>
    </xf>
    <xf numFmtId="0" fontId="9" fillId="6" borderId="10" xfId="0" applyFont="1" applyFill="1" applyBorder="1" applyAlignment="1">
      <alignment horizontal="center" vertical="center" wrapText="1"/>
    </xf>
    <xf numFmtId="0" fontId="9" fillId="6" borderId="0" xfId="0" applyFont="1" applyFill="1" applyAlignment="1">
      <alignment horizontal="center" vertical="center" wrapText="1"/>
    </xf>
    <xf numFmtId="0" fontId="4" fillId="8" borderId="2" xfId="0" applyFont="1" applyFill="1" applyBorder="1" applyAlignment="1">
      <alignment horizontal="center" vertical="center" wrapText="1"/>
    </xf>
    <xf numFmtId="0" fontId="4" fillId="7" borderId="10" xfId="26" applyNumberFormat="1" applyFont="1" applyFill="1" applyBorder="1" applyAlignment="1" applyProtection="1">
      <alignment horizontal="center" vertical="center" wrapText="1"/>
      <protection locked="0"/>
    </xf>
    <xf numFmtId="0" fontId="4" fillId="7" borderId="0" xfId="26" applyNumberFormat="1" applyFont="1" applyFill="1" applyBorder="1" applyAlignment="1" applyProtection="1">
      <alignment horizontal="center" vertical="center" wrapText="1"/>
      <protection locked="0"/>
    </xf>
    <xf numFmtId="0" fontId="4" fillId="7" borderId="2" xfId="26" applyNumberFormat="1" applyFont="1" applyFill="1" applyBorder="1" applyAlignment="1" applyProtection="1">
      <alignment horizontal="center"/>
      <protection locked="0"/>
    </xf>
    <xf numFmtId="0" fontId="4" fillId="7" borderId="3" xfId="26" applyNumberFormat="1" applyFont="1" applyFill="1" applyBorder="1" applyAlignment="1" applyProtection="1">
      <alignment horizontal="center"/>
      <protection locked="0"/>
    </xf>
    <xf numFmtId="0" fontId="4" fillId="7" borderId="4" xfId="26" applyNumberFormat="1" applyFont="1" applyFill="1" applyBorder="1" applyAlignment="1" applyProtection="1">
      <alignment horizontal="center"/>
      <protection locked="0"/>
    </xf>
    <xf numFmtId="0" fontId="4" fillId="2" borderId="2" xfId="26" applyNumberFormat="1" applyFont="1" applyFill="1" applyBorder="1" applyAlignment="1" applyProtection="1">
      <alignment horizontal="center"/>
      <protection locked="0"/>
    </xf>
    <xf numFmtId="0" fontId="4" fillId="2" borderId="3" xfId="26" applyNumberFormat="1" applyFont="1" applyFill="1" applyBorder="1" applyAlignment="1" applyProtection="1">
      <alignment horizontal="center"/>
      <protection locked="0"/>
    </xf>
    <xf numFmtId="0" fontId="4" fillId="2" borderId="4" xfId="26" applyNumberFormat="1" applyFont="1" applyFill="1" applyBorder="1" applyAlignment="1" applyProtection="1">
      <alignment horizontal="center"/>
      <protection locked="0"/>
    </xf>
    <xf numFmtId="0" fontId="26" fillId="11" borderId="17" xfId="0" applyFont="1" applyFill="1" applyBorder="1" applyAlignment="1">
      <alignment horizontal="left" vertical="top" wrapText="1"/>
    </xf>
    <xf numFmtId="0" fontId="26" fillId="11" borderId="18" xfId="0" applyFont="1" applyFill="1" applyBorder="1" applyAlignment="1">
      <alignment horizontal="left" vertical="top" wrapText="1"/>
    </xf>
    <xf numFmtId="0" fontId="26" fillId="11" borderId="19" xfId="0" applyFont="1" applyFill="1" applyBorder="1" applyAlignment="1">
      <alignment horizontal="left" vertical="top" wrapText="1"/>
    </xf>
    <xf numFmtId="0" fontId="26" fillId="11" borderId="20" xfId="0" applyFont="1" applyFill="1"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4" fillId="7" borderId="1" xfId="0" applyFont="1" applyFill="1" applyBorder="1" applyAlignment="1">
      <alignment horizontal="left" vertical="center" wrapText="1"/>
    </xf>
    <xf numFmtId="0" fontId="4" fillId="8" borderId="1" xfId="0" applyFont="1" applyFill="1" applyBorder="1" applyAlignment="1">
      <alignment horizontal="left" vertical="center" wrapText="1"/>
    </xf>
    <xf numFmtId="164" fontId="17" fillId="3" borderId="15" xfId="26" applyNumberFormat="1" applyFont="1" applyFill="1" applyBorder="1" applyAlignment="1" applyProtection="1">
      <alignment horizontal="center" vertical="center" wrapText="1"/>
      <protection locked="0"/>
    </xf>
    <xf numFmtId="164" fontId="17" fillId="3" borderId="14" xfId="26" applyNumberFormat="1" applyFont="1" applyFill="1" applyBorder="1" applyAlignment="1" applyProtection="1">
      <alignment horizontal="center" vertical="center" wrapText="1"/>
      <protection locked="0"/>
    </xf>
    <xf numFmtId="44" fontId="4" fillId="2" borderId="0" xfId="26" applyFont="1" applyFill="1" applyBorder="1" applyAlignment="1" applyProtection="1">
      <alignment horizontal="center" vertical="center" wrapText="1"/>
      <protection locked="0"/>
    </xf>
    <xf numFmtId="0" fontId="4" fillId="7" borderId="1" xfId="26" applyNumberFormat="1" applyFont="1" applyFill="1" applyBorder="1" applyAlignment="1" applyProtection="1">
      <alignment horizontal="left" vertical="center" wrapText="1"/>
      <protection locked="0"/>
    </xf>
    <xf numFmtId="0" fontId="4" fillId="7" borderId="11" xfId="26" applyNumberFormat="1" applyFont="1" applyFill="1" applyBorder="1" applyAlignment="1">
      <alignment horizontal="center" vertical="center" wrapText="1"/>
    </xf>
    <xf numFmtId="0" fontId="4" fillId="7" borderId="8" xfId="26" applyNumberFormat="1" applyFont="1" applyFill="1" applyBorder="1" applyAlignment="1">
      <alignment horizontal="center" vertical="center" wrapText="1"/>
    </xf>
    <xf numFmtId="164" fontId="4" fillId="7" borderId="9" xfId="26" applyNumberFormat="1" applyFont="1" applyFill="1" applyBorder="1" applyAlignment="1" applyProtection="1">
      <alignment horizontal="center" vertical="center" wrapText="1"/>
      <protection locked="0"/>
    </xf>
    <xf numFmtId="164" fontId="4" fillId="7" borderId="7" xfId="26" applyNumberFormat="1" applyFont="1" applyFill="1" applyBorder="1" applyAlignment="1" applyProtection="1">
      <alignment horizontal="center" vertical="center" wrapText="1"/>
      <protection locked="0"/>
    </xf>
    <xf numFmtId="0" fontId="9" fillId="6" borderId="1"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0" borderId="0" xfId="0" applyFont="1" applyAlignment="1">
      <alignment wrapText="1"/>
    </xf>
    <xf numFmtId="0" fontId="0" fillId="0" borderId="0" xfId="0" applyAlignment="1">
      <alignment wrapText="1"/>
    </xf>
    <xf numFmtId="0" fontId="4" fillId="7" borderId="11" xfId="26" applyNumberFormat="1" applyFont="1" applyFill="1" applyBorder="1" applyAlignment="1" applyProtection="1">
      <alignment horizontal="center" vertical="center" wrapText="1"/>
      <protection locked="0"/>
    </xf>
    <xf numFmtId="0" fontId="4" fillId="7" borderId="8" xfId="26" applyNumberFormat="1" applyFont="1" applyFill="1" applyBorder="1" applyAlignment="1" applyProtection="1">
      <alignment horizontal="center" vertical="center" wrapText="1"/>
      <protection locked="0"/>
    </xf>
    <xf numFmtId="0" fontId="4" fillId="7" borderId="1" xfId="26" applyNumberFormat="1" applyFont="1" applyFill="1" applyBorder="1" applyAlignment="1" applyProtection="1">
      <alignment horizontal="center" wrapText="1"/>
      <protection locked="0"/>
    </xf>
  </cellXfs>
  <cellStyles count="28">
    <cellStyle name="Comma 2" xfId="24" xr:uid="{00000000-0005-0000-0000-000000000000}"/>
    <cellStyle name="Currency" xfId="26" builtinId="4"/>
    <cellStyle name="Currency 2" xfId="25" xr:uid="{00000000-0005-0000-0000-000002000000}"/>
    <cellStyle name="Normal" xfId="0" builtinId="0"/>
    <cellStyle name="Normal 10" xfId="5" xr:uid="{00000000-0005-0000-0000-000004000000}"/>
    <cellStyle name="Normal 17" xfId="8" xr:uid="{00000000-0005-0000-0000-000005000000}"/>
    <cellStyle name="Normal 2" xfId="17" xr:uid="{00000000-0005-0000-0000-000006000000}"/>
    <cellStyle name="Normal 2 5" xfId="18" xr:uid="{00000000-0005-0000-0000-000007000000}"/>
    <cellStyle name="Normal 3" xfId="19" xr:uid="{00000000-0005-0000-0000-000008000000}"/>
    <cellStyle name="Normal 33" xfId="15" xr:uid="{00000000-0005-0000-0000-000009000000}"/>
    <cellStyle name="Normal 34" xfId="11" xr:uid="{00000000-0005-0000-0000-00000A000000}"/>
    <cellStyle name="Normal 4" xfId="20" xr:uid="{00000000-0005-0000-0000-00000B000000}"/>
    <cellStyle name="Normal 44" xfId="10" xr:uid="{00000000-0005-0000-0000-00000C000000}"/>
    <cellStyle name="Normal 45" xfId="14" xr:uid="{00000000-0005-0000-0000-00000D000000}"/>
    <cellStyle name="Normal 46" xfId="2" xr:uid="{00000000-0005-0000-0000-00000E000000}"/>
    <cellStyle name="Normal 5" xfId="1" xr:uid="{00000000-0005-0000-0000-00000F000000}"/>
    <cellStyle name="Normal 52" xfId="16" xr:uid="{00000000-0005-0000-0000-000010000000}"/>
    <cellStyle name="Normal 6" xfId="21" xr:uid="{00000000-0005-0000-0000-000011000000}"/>
    <cellStyle name="Normal 60" xfId="3" xr:uid="{00000000-0005-0000-0000-000012000000}"/>
    <cellStyle name="Normal 63" xfId="4" xr:uid="{00000000-0005-0000-0000-000013000000}"/>
    <cellStyle name="Normal 7" xfId="22" xr:uid="{00000000-0005-0000-0000-000014000000}"/>
    <cellStyle name="Normal 8" xfId="23" xr:uid="{00000000-0005-0000-0000-000015000000}"/>
    <cellStyle name="Normal 88" xfId="6" xr:uid="{00000000-0005-0000-0000-000016000000}"/>
    <cellStyle name="Normal 90" xfId="12" xr:uid="{00000000-0005-0000-0000-000017000000}"/>
    <cellStyle name="Normal 92" xfId="7" xr:uid="{00000000-0005-0000-0000-000018000000}"/>
    <cellStyle name="Normal 94" xfId="13" xr:uid="{00000000-0005-0000-0000-000019000000}"/>
    <cellStyle name="Normal 97" xfId="9" xr:uid="{00000000-0005-0000-0000-00001A000000}"/>
    <cellStyle name="Percent" xfId="27" builtinId="5"/>
  </cellStyles>
  <dxfs count="0"/>
  <tableStyles count="0" defaultTableStyle="TableStyleMedium9" defaultPivotStyle="PivotStyleLight16"/>
  <colors>
    <mruColors>
      <color rgb="FFE9D414"/>
      <color rgb="FF6D9DBE"/>
      <color rgb="FFA50021"/>
      <color rgb="FF00527B"/>
      <color rgb="FFEB7F14"/>
      <color rgb="FF6591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O308"/>
  <sheetViews>
    <sheetView topLeftCell="A3" zoomScale="90" zoomScaleNormal="90" zoomScaleSheetLayoutView="70" zoomScalePageLayoutView="59" workbookViewId="0">
      <selection activeCell="J6" sqref="J6"/>
    </sheetView>
  </sheetViews>
  <sheetFormatPr defaultColWidth="9.453125" defaultRowHeight="13"/>
  <cols>
    <col min="1" max="1" width="71.453125" style="12" customWidth="1"/>
    <col min="2" max="2" width="20.54296875" style="10" customWidth="1"/>
    <col min="3" max="3" width="16.54296875" style="10" customWidth="1"/>
    <col min="4" max="4" width="18.453125" style="10" customWidth="1"/>
    <col min="5" max="5" width="24" style="10" customWidth="1"/>
    <col min="6" max="6" width="21.54296875" style="10" customWidth="1"/>
    <col min="7" max="16384" width="9.453125" style="10"/>
  </cols>
  <sheetData>
    <row r="1" spans="1:15" ht="43.4" customHeight="1">
      <c r="A1" s="144" t="s">
        <v>0</v>
      </c>
      <c r="B1" s="145"/>
      <c r="C1" s="145"/>
      <c r="D1" s="145"/>
      <c r="E1" s="145"/>
      <c r="F1" s="145"/>
    </row>
    <row r="2" spans="1:15" ht="94" customHeight="1">
      <c r="A2" s="146" t="s">
        <v>1</v>
      </c>
      <c r="B2" s="147"/>
      <c r="C2" s="147"/>
      <c r="D2" s="147"/>
      <c r="E2" s="147"/>
      <c r="F2" s="147"/>
      <c r="G2" s="64"/>
      <c r="H2" s="64"/>
      <c r="I2" s="64"/>
      <c r="J2" s="64"/>
      <c r="K2" s="64"/>
      <c r="L2" s="64"/>
      <c r="M2" s="64"/>
      <c r="N2" s="64"/>
      <c r="O2" s="64"/>
    </row>
    <row r="3" spans="1:15" ht="50.15" customHeight="1">
      <c r="A3" s="116" t="s">
        <v>2</v>
      </c>
      <c r="B3" s="116"/>
      <c r="C3" s="116"/>
      <c r="D3" s="116"/>
      <c r="E3" s="116"/>
      <c r="F3" s="116"/>
    </row>
    <row r="4" spans="1:15" ht="32.15" customHeight="1">
      <c r="A4" s="95"/>
      <c r="B4" s="96" t="s">
        <v>3</v>
      </c>
      <c r="C4" s="148" t="s">
        <v>4</v>
      </c>
      <c r="D4" s="148"/>
      <c r="E4" s="148"/>
      <c r="F4" s="148"/>
    </row>
    <row r="5" spans="1:15">
      <c r="A5" s="77" t="s">
        <v>5</v>
      </c>
      <c r="B5" s="49"/>
      <c r="C5" s="149"/>
      <c r="D5" s="149"/>
      <c r="E5" s="149"/>
      <c r="F5" s="149"/>
    </row>
    <row r="6" spans="1:15">
      <c r="A6" s="77" t="s">
        <v>6</v>
      </c>
      <c r="B6" s="49"/>
      <c r="C6" s="149"/>
      <c r="D6" s="149"/>
      <c r="E6" s="149"/>
      <c r="F6" s="149"/>
    </row>
    <row r="7" spans="1:15">
      <c r="A7" s="77" t="s">
        <v>7</v>
      </c>
      <c r="B7" s="49"/>
      <c r="C7" s="149"/>
      <c r="D7" s="149"/>
      <c r="E7" s="149"/>
      <c r="F7" s="149"/>
    </row>
    <row r="8" spans="1:15" ht="26">
      <c r="A8" s="77" t="s">
        <v>8</v>
      </c>
      <c r="B8" s="49"/>
      <c r="C8" s="149"/>
      <c r="D8" s="149"/>
      <c r="E8" s="149"/>
      <c r="F8" s="149"/>
    </row>
    <row r="9" spans="1:15" ht="30.75" customHeight="1">
      <c r="A9" s="77" t="s">
        <v>9</v>
      </c>
      <c r="B9" s="49"/>
      <c r="C9" s="149"/>
      <c r="D9" s="149"/>
      <c r="E9" s="149"/>
      <c r="F9" s="149"/>
    </row>
    <row r="10" spans="1:15">
      <c r="A10" s="77" t="s">
        <v>10</v>
      </c>
      <c r="B10" s="49"/>
      <c r="C10" s="149"/>
      <c r="D10" s="149"/>
      <c r="E10" s="149"/>
      <c r="F10" s="149"/>
    </row>
    <row r="11" spans="1:15">
      <c r="A11" s="77" t="s">
        <v>11</v>
      </c>
      <c r="B11" s="49"/>
      <c r="C11" s="149"/>
      <c r="D11" s="149"/>
      <c r="E11" s="149"/>
      <c r="F11" s="149"/>
    </row>
    <row r="12" spans="1:15">
      <c r="A12" s="77" t="s">
        <v>12</v>
      </c>
      <c r="B12" s="49"/>
      <c r="C12" s="149"/>
      <c r="D12" s="149"/>
      <c r="E12" s="149"/>
      <c r="F12" s="149"/>
    </row>
    <row r="13" spans="1:15">
      <c r="A13" s="77" t="s">
        <v>13</v>
      </c>
      <c r="B13" s="49"/>
      <c r="C13" s="149"/>
      <c r="D13" s="149"/>
      <c r="E13" s="149"/>
      <c r="F13" s="149"/>
    </row>
    <row r="14" spans="1:15">
      <c r="A14" s="77" t="s">
        <v>14</v>
      </c>
      <c r="B14" s="49"/>
      <c r="C14" s="149"/>
      <c r="D14" s="149"/>
      <c r="E14" s="149"/>
      <c r="F14" s="149"/>
    </row>
    <row r="15" spans="1:15">
      <c r="A15" s="77" t="s">
        <v>14</v>
      </c>
      <c r="B15" s="49"/>
      <c r="C15" s="149"/>
      <c r="D15" s="149"/>
      <c r="E15" s="149"/>
      <c r="F15" s="149"/>
    </row>
    <row r="16" spans="1:15">
      <c r="A16" s="77" t="s">
        <v>14</v>
      </c>
      <c r="B16" s="49"/>
      <c r="C16" s="149"/>
      <c r="D16" s="149"/>
      <c r="E16" s="149"/>
      <c r="F16" s="149"/>
    </row>
    <row r="17" spans="1:6" ht="31">
      <c r="A17" s="29" t="s">
        <v>15</v>
      </c>
      <c r="B17" s="2">
        <f>SUM(B5:B16)</f>
        <v>0</v>
      </c>
      <c r="C17" s="32"/>
      <c r="D17" s="31"/>
      <c r="E17" s="31"/>
      <c r="F17" s="31"/>
    </row>
    <row r="18" spans="1:6" ht="15.5">
      <c r="A18" s="44" t="s">
        <v>16</v>
      </c>
      <c r="B18" s="45"/>
      <c r="C18" s="41"/>
      <c r="D18" s="65"/>
      <c r="E18" s="31"/>
      <c r="F18" s="31"/>
    </row>
    <row r="19" spans="1:6">
      <c r="A19" s="77" t="s">
        <v>17</v>
      </c>
      <c r="B19" s="49"/>
      <c r="C19" s="149"/>
      <c r="D19" s="149"/>
      <c r="E19" s="149"/>
      <c r="F19" s="149"/>
    </row>
    <row r="20" spans="1:6">
      <c r="A20" s="77" t="s">
        <v>18</v>
      </c>
      <c r="B20" s="49"/>
      <c r="C20" s="149"/>
      <c r="D20" s="149"/>
      <c r="E20" s="149"/>
      <c r="F20" s="149"/>
    </row>
    <row r="21" spans="1:6">
      <c r="A21" s="18" t="s">
        <v>19</v>
      </c>
      <c r="B21" s="49"/>
      <c r="C21" s="149"/>
      <c r="D21" s="149"/>
      <c r="E21" s="149"/>
      <c r="F21" s="149"/>
    </row>
    <row r="22" spans="1:6">
      <c r="A22" s="18" t="s">
        <v>20</v>
      </c>
      <c r="B22" s="49"/>
      <c r="C22" s="149"/>
      <c r="D22" s="149"/>
      <c r="E22" s="149"/>
      <c r="F22" s="149"/>
    </row>
    <row r="23" spans="1:6" ht="15.5">
      <c r="A23" s="29" t="s">
        <v>21</v>
      </c>
      <c r="B23" s="2">
        <f>(B17-B18)+B19+B20+B21+B22</f>
        <v>0</v>
      </c>
      <c r="C23" s="32"/>
      <c r="D23" s="31"/>
      <c r="E23" s="31"/>
      <c r="F23" s="31"/>
    </row>
    <row r="24" spans="1:6">
      <c r="A24" s="32"/>
      <c r="B24" s="47"/>
      <c r="C24" s="31"/>
      <c r="D24" s="31"/>
      <c r="E24" s="31"/>
      <c r="F24" s="31"/>
    </row>
    <row r="25" spans="1:6" ht="32.15" customHeight="1">
      <c r="A25" s="48"/>
      <c r="B25" s="74" t="s">
        <v>3</v>
      </c>
      <c r="C25" s="148" t="s">
        <v>4</v>
      </c>
      <c r="D25" s="148"/>
      <c r="E25" s="148"/>
      <c r="F25" s="148"/>
    </row>
    <row r="26" spans="1:6" ht="15.5">
      <c r="A26" s="29" t="s">
        <v>22</v>
      </c>
      <c r="B26" s="50"/>
      <c r="C26" s="150"/>
      <c r="D26" s="150"/>
      <c r="E26" s="150"/>
      <c r="F26" s="150"/>
    </row>
    <row r="27" spans="1:6" ht="30" customHeight="1">
      <c r="A27" s="88"/>
      <c r="B27" s="30"/>
      <c r="C27" s="151"/>
      <c r="D27" s="151"/>
      <c r="E27" s="151"/>
      <c r="F27" s="151"/>
    </row>
    <row r="28" spans="1:6" ht="48.65" customHeight="1">
      <c r="A28" s="116" t="s">
        <v>23</v>
      </c>
      <c r="B28" s="116"/>
      <c r="C28" s="116"/>
      <c r="D28" s="116"/>
      <c r="E28" s="116"/>
      <c r="F28" s="116"/>
    </row>
    <row r="29" spans="1:6" ht="1.4" hidden="1" customHeight="1">
      <c r="A29" s="1"/>
      <c r="B29" s="1"/>
      <c r="C29" s="1"/>
      <c r="D29" s="1"/>
    </row>
    <row r="30" spans="1:6" ht="49.4" customHeight="1">
      <c r="A30" s="77" t="s">
        <v>24</v>
      </c>
      <c r="B30" s="149"/>
      <c r="C30" s="149"/>
      <c r="D30" s="149"/>
      <c r="E30" s="149"/>
      <c r="F30" s="149"/>
    </row>
    <row r="31" spans="1:6" ht="15.5">
      <c r="A31" s="63"/>
      <c r="B31" s="85"/>
      <c r="C31" s="86"/>
      <c r="D31" s="83"/>
      <c r="E31" s="83"/>
      <c r="F31" s="83"/>
    </row>
    <row r="32" spans="1:6" ht="32.15" customHeight="1">
      <c r="A32" s="48"/>
      <c r="B32" s="74" t="s">
        <v>3</v>
      </c>
      <c r="C32" s="148" t="s">
        <v>4</v>
      </c>
      <c r="D32" s="148"/>
      <c r="E32" s="148"/>
      <c r="F32" s="148"/>
    </row>
    <row r="33" spans="1:6">
      <c r="A33" s="9" t="s">
        <v>25</v>
      </c>
      <c r="B33" s="50"/>
      <c r="C33" s="150"/>
      <c r="D33" s="150"/>
      <c r="E33" s="150"/>
      <c r="F33" s="150"/>
    </row>
    <row r="34" spans="1:6">
      <c r="A34" s="9" t="s">
        <v>26</v>
      </c>
      <c r="B34" s="50"/>
      <c r="C34" s="150"/>
      <c r="D34" s="150"/>
      <c r="E34" s="150"/>
      <c r="F34" s="150"/>
    </row>
    <row r="35" spans="1:6">
      <c r="A35" s="9" t="s">
        <v>26</v>
      </c>
      <c r="B35" s="50"/>
      <c r="C35" s="150"/>
      <c r="D35" s="150"/>
      <c r="E35" s="150"/>
      <c r="F35" s="150"/>
    </row>
    <row r="36" spans="1:6" ht="15.5">
      <c r="A36" s="55" t="s">
        <v>27</v>
      </c>
      <c r="B36" s="50">
        <f>B33+B34+B35</f>
        <v>0</v>
      </c>
      <c r="C36" s="150"/>
      <c r="D36" s="150"/>
      <c r="E36" s="150"/>
      <c r="F36" s="150"/>
    </row>
    <row r="37" spans="1:6" ht="15.5">
      <c r="A37" s="44" t="s">
        <v>16</v>
      </c>
      <c r="B37" s="45"/>
      <c r="C37" s="41"/>
      <c r="D37" s="65"/>
      <c r="E37" s="41"/>
      <c r="F37" s="65"/>
    </row>
    <row r="38" spans="1:6" ht="15.5">
      <c r="A38" s="29" t="s">
        <v>28</v>
      </c>
      <c r="B38" s="2">
        <f>B36-B37</f>
        <v>0</v>
      </c>
      <c r="C38" s="32"/>
      <c r="D38" s="31"/>
      <c r="E38" s="32"/>
      <c r="F38" s="31"/>
    </row>
    <row r="39" spans="1:6" ht="30" customHeight="1">
      <c r="A39" s="33"/>
      <c r="B39" s="47"/>
      <c r="C39" s="104"/>
      <c r="D39" s="105"/>
      <c r="E39" s="104"/>
      <c r="F39" s="105"/>
    </row>
    <row r="40" spans="1:6" ht="23.15" customHeight="1">
      <c r="A40" s="152" t="s">
        <v>29</v>
      </c>
      <c r="B40" s="153"/>
      <c r="C40" s="153"/>
      <c r="D40" s="153"/>
      <c r="E40" s="153"/>
      <c r="F40" s="153"/>
    </row>
    <row r="41" spans="1:6">
      <c r="A41" s="73"/>
      <c r="B41" s="54" t="s">
        <v>30</v>
      </c>
      <c r="C41" s="154" t="s">
        <v>31</v>
      </c>
      <c r="D41" s="154"/>
      <c r="E41" s="154"/>
      <c r="F41" s="154"/>
    </row>
    <row r="42" spans="1:6" ht="26">
      <c r="A42" s="18" t="s">
        <v>32</v>
      </c>
      <c r="B42" s="13"/>
      <c r="C42" s="103"/>
      <c r="D42" s="103"/>
      <c r="E42" s="103"/>
      <c r="F42" s="103"/>
    </row>
    <row r="43" spans="1:6" ht="11.5" customHeight="1">
      <c r="A43" s="18" t="s">
        <v>33</v>
      </c>
      <c r="B43" s="13"/>
      <c r="C43" s="103"/>
      <c r="D43" s="103"/>
      <c r="E43" s="103"/>
      <c r="F43" s="103"/>
    </row>
    <row r="44" spans="1:6" ht="14.15" customHeight="1">
      <c r="A44" s="18" t="s">
        <v>34</v>
      </c>
      <c r="B44" s="13"/>
      <c r="C44" s="103"/>
      <c r="D44" s="103"/>
      <c r="E44" s="103"/>
      <c r="F44" s="103"/>
    </row>
    <row r="45" spans="1:6" ht="14.5" customHeight="1">
      <c r="A45" s="18" t="s">
        <v>35</v>
      </c>
      <c r="B45" s="13"/>
      <c r="C45" s="103"/>
      <c r="D45" s="103"/>
      <c r="E45" s="103"/>
      <c r="F45" s="103"/>
    </row>
    <row r="46" spans="1:6">
      <c r="A46" s="18" t="s">
        <v>35</v>
      </c>
      <c r="B46" s="13"/>
      <c r="C46" s="103"/>
      <c r="D46" s="103"/>
      <c r="E46" s="103"/>
      <c r="F46" s="103"/>
    </row>
    <row r="47" spans="1:6">
      <c r="A47" s="18" t="s">
        <v>35</v>
      </c>
      <c r="B47" s="13"/>
      <c r="C47" s="103"/>
      <c r="D47" s="103"/>
      <c r="E47" s="103"/>
      <c r="F47" s="103"/>
    </row>
    <row r="48" spans="1:6">
      <c r="A48" s="18" t="s">
        <v>35</v>
      </c>
      <c r="B48" s="13"/>
      <c r="C48" s="103"/>
      <c r="D48" s="103"/>
      <c r="E48" s="103"/>
      <c r="F48" s="103"/>
    </row>
    <row r="49" spans="1:6">
      <c r="A49" s="18" t="s">
        <v>35</v>
      </c>
      <c r="B49" s="13"/>
      <c r="C49" s="103"/>
      <c r="D49" s="103"/>
      <c r="E49" s="103"/>
      <c r="F49" s="103"/>
    </row>
    <row r="50" spans="1:6" ht="30" customHeight="1">
      <c r="A50" s="92"/>
      <c r="B50" s="93"/>
      <c r="C50" s="97"/>
      <c r="D50" s="155"/>
      <c r="E50" s="155"/>
      <c r="F50" s="155"/>
    </row>
    <row r="51" spans="1:6" ht="51" customHeight="1">
      <c r="A51" s="116" t="s">
        <v>36</v>
      </c>
      <c r="B51" s="116"/>
      <c r="C51" s="116"/>
      <c r="D51" s="116"/>
      <c r="E51" s="116"/>
      <c r="F51" s="116"/>
    </row>
    <row r="52" spans="1:6" ht="49.4" customHeight="1">
      <c r="A52" s="77" t="s">
        <v>37</v>
      </c>
      <c r="B52" s="149"/>
      <c r="C52" s="149"/>
      <c r="D52" s="149"/>
      <c r="E52" s="149"/>
      <c r="F52" s="149"/>
    </row>
    <row r="53" spans="1:6" ht="15" customHeight="1">
      <c r="A53" s="35"/>
      <c r="B53" s="82"/>
      <c r="C53" s="82"/>
      <c r="D53" s="84"/>
      <c r="E53" s="84"/>
      <c r="F53" s="84"/>
    </row>
    <row r="54" spans="1:6" s="37" customFormat="1" ht="55" customHeight="1">
      <c r="A54" s="112" t="s">
        <v>38</v>
      </c>
      <c r="B54" s="113"/>
      <c r="C54" s="113"/>
      <c r="D54" s="113"/>
      <c r="E54" s="113"/>
      <c r="F54" s="113"/>
    </row>
    <row r="55" spans="1:6" s="37" customFormat="1" ht="48.65" customHeight="1">
      <c r="A55" s="78"/>
      <c r="B55" s="79"/>
      <c r="C55" s="156" t="s">
        <v>30</v>
      </c>
      <c r="D55" s="156"/>
      <c r="E55" s="114" t="s">
        <v>39</v>
      </c>
      <c r="F55" s="114"/>
    </row>
    <row r="56" spans="1:6" ht="13.4" customHeight="1">
      <c r="A56" s="106" t="s">
        <v>40</v>
      </c>
      <c r="B56" s="107"/>
      <c r="C56" s="110"/>
      <c r="D56" s="111"/>
      <c r="E56" s="115"/>
      <c r="F56" s="115"/>
    </row>
    <row r="57" spans="1:6" ht="13.4" customHeight="1">
      <c r="A57" s="106" t="s">
        <v>41</v>
      </c>
      <c r="B57" s="107"/>
      <c r="C57" s="108"/>
      <c r="D57" s="109"/>
      <c r="E57" s="115"/>
      <c r="F57" s="115"/>
    </row>
    <row r="58" spans="1:6" ht="13.4" customHeight="1">
      <c r="A58" s="106" t="s">
        <v>42</v>
      </c>
      <c r="B58" s="107"/>
      <c r="C58" s="108"/>
      <c r="D58" s="109"/>
      <c r="E58" s="115"/>
      <c r="F58" s="115"/>
    </row>
    <row r="59" spans="1:6" ht="13.4" customHeight="1">
      <c r="A59" s="106" t="s">
        <v>43</v>
      </c>
      <c r="B59" s="107"/>
      <c r="C59" s="108"/>
      <c r="D59" s="109"/>
      <c r="E59" s="115"/>
      <c r="F59" s="115"/>
    </row>
    <row r="60" spans="1:6" ht="13.4" customHeight="1">
      <c r="A60" s="127" t="s">
        <v>44</v>
      </c>
      <c r="B60" s="128"/>
      <c r="C60" s="108"/>
      <c r="D60" s="109"/>
      <c r="E60" s="115"/>
      <c r="F60" s="115"/>
    </row>
    <row r="61" spans="1:6" ht="13.4" customHeight="1">
      <c r="A61" s="127" t="s">
        <v>45</v>
      </c>
      <c r="B61" s="128"/>
      <c r="C61" s="108"/>
      <c r="D61" s="109"/>
      <c r="E61" s="115"/>
      <c r="F61" s="115"/>
    </row>
    <row r="62" spans="1:6" ht="13.4" customHeight="1">
      <c r="A62" s="117" t="s">
        <v>46</v>
      </c>
      <c r="B62" s="118"/>
      <c r="C62" s="119">
        <f>C56+C57+C58+C59+C60+C61</f>
        <v>0</v>
      </c>
      <c r="D62" s="119"/>
      <c r="E62" s="80"/>
      <c r="F62" s="80"/>
    </row>
    <row r="63" spans="1:6" ht="13.4" customHeight="1">
      <c r="A63" s="120" t="s">
        <v>16</v>
      </c>
      <c r="B63" s="120"/>
      <c r="C63" s="121"/>
      <c r="D63" s="121"/>
      <c r="E63" s="157"/>
      <c r="F63" s="115"/>
    </row>
    <row r="64" spans="1:6" ht="13.4" customHeight="1">
      <c r="A64" s="117" t="s">
        <v>47</v>
      </c>
      <c r="B64" s="118"/>
      <c r="C64" s="119">
        <f>C62-C63</f>
        <v>0</v>
      </c>
      <c r="D64" s="119"/>
      <c r="E64" s="80"/>
      <c r="F64" s="80"/>
    </row>
    <row r="65" spans="1:6" ht="15" customHeight="1">
      <c r="A65" s="122"/>
      <c r="B65" s="123"/>
      <c r="C65" s="51"/>
      <c r="D65" s="51"/>
      <c r="E65" s="80"/>
      <c r="F65" s="80"/>
    </row>
    <row r="66" spans="1:6" ht="36.65" customHeight="1">
      <c r="A66" s="125" t="s">
        <v>48</v>
      </c>
      <c r="B66" s="126"/>
      <c r="C66" s="126"/>
      <c r="D66" s="126"/>
      <c r="E66" s="126"/>
      <c r="F66" s="126"/>
    </row>
    <row r="67" spans="1:6" ht="53.15" customHeight="1">
      <c r="A67" s="46"/>
      <c r="B67" s="77" t="s">
        <v>49</v>
      </c>
      <c r="C67" s="9" t="s">
        <v>50</v>
      </c>
      <c r="D67" s="9" t="s">
        <v>51</v>
      </c>
      <c r="E67" s="9" t="s">
        <v>52</v>
      </c>
      <c r="F67" s="9" t="s">
        <v>53</v>
      </c>
    </row>
    <row r="68" spans="1:6">
      <c r="A68" s="8" t="s">
        <v>54</v>
      </c>
      <c r="B68" s="7"/>
      <c r="C68" s="49"/>
      <c r="D68" s="68"/>
      <c r="E68" s="68"/>
      <c r="F68" s="68"/>
    </row>
    <row r="69" spans="1:6">
      <c r="A69" s="8" t="s">
        <v>55</v>
      </c>
      <c r="B69" s="7"/>
      <c r="C69" s="49"/>
      <c r="D69" s="68"/>
      <c r="E69" s="68"/>
      <c r="F69" s="68"/>
    </row>
    <row r="70" spans="1:6">
      <c r="A70" s="8" t="s">
        <v>56</v>
      </c>
      <c r="B70" s="7"/>
      <c r="C70" s="49"/>
      <c r="D70" s="68"/>
      <c r="E70" s="68"/>
      <c r="F70" s="68"/>
    </row>
    <row r="71" spans="1:6">
      <c r="A71" s="8" t="s">
        <v>57</v>
      </c>
      <c r="B71" s="7"/>
      <c r="C71" s="49"/>
      <c r="D71" s="68"/>
      <c r="E71" s="68"/>
      <c r="F71" s="68"/>
    </row>
    <row r="72" spans="1:6">
      <c r="A72" s="8" t="s">
        <v>58</v>
      </c>
      <c r="B72" s="7"/>
      <c r="C72" s="49"/>
      <c r="D72" s="68"/>
      <c r="E72" s="68"/>
      <c r="F72" s="68"/>
    </row>
    <row r="73" spans="1:6">
      <c r="A73" s="8" t="s">
        <v>59</v>
      </c>
      <c r="B73" s="7"/>
      <c r="C73" s="49"/>
      <c r="D73" s="68"/>
      <c r="E73" s="68"/>
      <c r="F73" s="68"/>
    </row>
    <row r="74" spans="1:6">
      <c r="A74" s="8" t="s">
        <v>60</v>
      </c>
      <c r="B74" s="7"/>
      <c r="C74" s="49"/>
      <c r="D74" s="68"/>
      <c r="E74" s="68"/>
      <c r="F74" s="68"/>
    </row>
    <row r="75" spans="1:6">
      <c r="A75" s="8" t="s">
        <v>61</v>
      </c>
      <c r="B75" s="7"/>
      <c r="C75" s="49"/>
      <c r="D75" s="68"/>
      <c r="E75" s="68"/>
      <c r="F75" s="68"/>
    </row>
    <row r="76" spans="1:6">
      <c r="A76" s="8" t="s">
        <v>62</v>
      </c>
      <c r="B76" s="7"/>
      <c r="C76" s="49"/>
      <c r="D76" s="68"/>
      <c r="E76" s="68"/>
      <c r="F76" s="68"/>
    </row>
    <row r="77" spans="1:6" ht="29.9" customHeight="1">
      <c r="A77" s="29" t="s">
        <v>63</v>
      </c>
      <c r="B77" s="124">
        <f>SUM(C68:C76,D68:D76,E68:E76,F68:F76,C64)</f>
        <v>0</v>
      </c>
      <c r="C77" s="124"/>
      <c r="D77" s="11"/>
      <c r="E77" s="80"/>
      <c r="F77" s="80"/>
    </row>
    <row r="78" spans="1:6" ht="30" customHeight="1">
      <c r="A78" s="26"/>
      <c r="B78" s="27"/>
      <c r="C78" s="28"/>
      <c r="D78" s="36"/>
      <c r="E78" s="80"/>
      <c r="F78" s="80"/>
    </row>
    <row r="79" spans="1:6" ht="28.4" customHeight="1">
      <c r="A79" s="116" t="s">
        <v>64</v>
      </c>
      <c r="B79" s="116"/>
      <c r="C79" s="116"/>
      <c r="D79" s="116"/>
      <c r="E79" s="80"/>
      <c r="F79" s="80"/>
    </row>
    <row r="80" spans="1:6" ht="30" customHeight="1">
      <c r="A80" s="57" t="s">
        <v>65</v>
      </c>
      <c r="B80" s="129">
        <f>B23</f>
        <v>0</v>
      </c>
      <c r="C80" s="130"/>
      <c r="D80" s="131"/>
      <c r="E80" s="80"/>
      <c r="F80" s="80"/>
    </row>
    <row r="81" spans="1:6" ht="30" customHeight="1">
      <c r="A81" s="58" t="s">
        <v>66</v>
      </c>
      <c r="B81" s="129">
        <f>B26</f>
        <v>0</v>
      </c>
      <c r="C81" s="130"/>
      <c r="D81" s="131"/>
      <c r="E81" s="80"/>
      <c r="F81" s="80"/>
    </row>
    <row r="82" spans="1:6" ht="30" customHeight="1">
      <c r="A82" s="58" t="s">
        <v>67</v>
      </c>
      <c r="B82" s="129">
        <f>B38</f>
        <v>0</v>
      </c>
      <c r="C82" s="130"/>
      <c r="D82" s="131"/>
      <c r="E82" s="80"/>
      <c r="F82" s="80"/>
    </row>
    <row r="83" spans="1:6" ht="30" customHeight="1">
      <c r="A83" s="58" t="s">
        <v>68</v>
      </c>
      <c r="B83" s="129">
        <f>SUM(B42:B49)</f>
        <v>0</v>
      </c>
      <c r="C83" s="130"/>
      <c r="D83" s="131"/>
      <c r="E83" s="80"/>
      <c r="F83" s="80"/>
    </row>
    <row r="84" spans="1:6" ht="30" customHeight="1">
      <c r="A84" s="58" t="s">
        <v>69</v>
      </c>
      <c r="B84" s="129">
        <f>B77</f>
        <v>0</v>
      </c>
      <c r="C84" s="130"/>
      <c r="D84" s="131"/>
      <c r="E84" s="80"/>
      <c r="F84" s="80"/>
    </row>
    <row r="85" spans="1:6" ht="33" customHeight="1">
      <c r="A85" s="59" t="s">
        <v>64</v>
      </c>
      <c r="B85" s="129">
        <f>SUM(B80:D84)</f>
        <v>0</v>
      </c>
      <c r="C85" s="130"/>
      <c r="D85" s="131"/>
      <c r="E85" s="80"/>
      <c r="F85" s="80"/>
    </row>
    <row r="86" spans="1:6" ht="30" customHeight="1">
      <c r="A86" s="4"/>
      <c r="B86" s="4"/>
      <c r="C86" s="4"/>
      <c r="D86" s="4"/>
      <c r="E86" s="80"/>
      <c r="F86" s="80"/>
    </row>
    <row r="87" spans="1:6" ht="25.5" customHeight="1">
      <c r="A87" s="134" t="s">
        <v>70</v>
      </c>
      <c r="B87" s="134"/>
      <c r="C87" s="134"/>
      <c r="D87" s="134"/>
      <c r="E87" s="80"/>
      <c r="F87" s="80"/>
    </row>
    <row r="88" spans="1:6" ht="15" customHeight="1">
      <c r="A88" s="135"/>
      <c r="B88" s="136"/>
      <c r="C88" s="136"/>
      <c r="D88" s="137"/>
      <c r="E88" s="80"/>
      <c r="F88" s="80"/>
    </row>
    <row r="89" spans="1:6" s="38" customFormat="1" ht="24.65" customHeight="1">
      <c r="A89" s="138" t="s">
        <v>71</v>
      </c>
      <c r="B89" s="139"/>
      <c r="C89" s="19"/>
      <c r="D89" s="19"/>
      <c r="E89" s="81"/>
      <c r="F89" s="81"/>
    </row>
    <row r="90" spans="1:6" ht="13.4" customHeight="1">
      <c r="A90" s="77" t="s">
        <v>72</v>
      </c>
      <c r="B90" s="13"/>
      <c r="C90" s="24"/>
      <c r="D90" s="19"/>
      <c r="E90" s="80"/>
      <c r="F90" s="80"/>
    </row>
    <row r="91" spans="1:6" ht="13.4" customHeight="1">
      <c r="A91" s="77" t="s">
        <v>73</v>
      </c>
      <c r="B91" s="13"/>
      <c r="C91" s="24"/>
      <c r="D91" s="19"/>
      <c r="E91" s="80"/>
      <c r="F91" s="80"/>
    </row>
    <row r="92" spans="1:6" ht="14.5">
      <c r="A92" s="20" t="s">
        <v>74</v>
      </c>
      <c r="B92" s="21"/>
      <c r="C92" s="24"/>
      <c r="D92" s="19"/>
      <c r="E92" s="80"/>
      <c r="F92" s="80"/>
    </row>
    <row r="93" spans="1:6" ht="15" customHeight="1">
      <c r="A93" s="22"/>
      <c r="B93" s="23"/>
      <c r="C93" s="5"/>
      <c r="D93" s="5"/>
      <c r="E93" s="80"/>
      <c r="F93" s="80"/>
    </row>
    <row r="94" spans="1:6" ht="24.65" customHeight="1">
      <c r="A94" s="140" t="s">
        <v>75</v>
      </c>
      <c r="B94" s="141"/>
      <c r="C94" s="141"/>
      <c r="D94" s="141"/>
      <c r="E94" s="80"/>
      <c r="F94" s="80"/>
    </row>
    <row r="95" spans="1:6">
      <c r="A95" s="142" t="s">
        <v>76</v>
      </c>
      <c r="B95" s="142"/>
      <c r="C95" s="142"/>
      <c r="D95" s="69" t="s">
        <v>3</v>
      </c>
      <c r="E95" s="80"/>
      <c r="F95" s="80"/>
    </row>
    <row r="96" spans="1:6">
      <c r="A96" s="143"/>
      <c r="B96" s="143"/>
      <c r="C96" s="143"/>
      <c r="D96" s="16"/>
      <c r="E96" s="80"/>
      <c r="F96" s="80"/>
    </row>
    <row r="97" spans="1:6">
      <c r="A97" s="143"/>
      <c r="B97" s="143"/>
      <c r="C97" s="143"/>
      <c r="D97" s="16"/>
      <c r="E97" s="80"/>
      <c r="F97" s="80"/>
    </row>
    <row r="98" spans="1:6">
      <c r="A98" s="143"/>
      <c r="B98" s="143"/>
      <c r="C98" s="143"/>
      <c r="D98" s="16"/>
      <c r="E98" s="80"/>
      <c r="F98" s="80"/>
    </row>
    <row r="99" spans="1:6" ht="15" customHeight="1">
      <c r="A99" s="6"/>
      <c r="B99" s="6"/>
      <c r="C99" s="6"/>
      <c r="D99" s="6"/>
      <c r="E99" s="80"/>
      <c r="F99" s="80"/>
    </row>
    <row r="100" spans="1:6" ht="30.65" customHeight="1">
      <c r="A100" s="132" t="s">
        <v>77</v>
      </c>
      <c r="B100" s="133"/>
      <c r="C100" s="133"/>
      <c r="D100" s="133"/>
      <c r="E100" s="80"/>
      <c r="F100" s="80"/>
    </row>
    <row r="101" spans="1:6" ht="39">
      <c r="A101" s="73" t="s">
        <v>78</v>
      </c>
      <c r="B101" s="25" t="s">
        <v>79</v>
      </c>
      <c r="C101" s="25" t="s">
        <v>80</v>
      </c>
      <c r="D101" s="70" t="s">
        <v>81</v>
      </c>
      <c r="E101" s="80"/>
      <c r="F101" s="80"/>
    </row>
    <row r="102" spans="1:6">
      <c r="A102" s="17"/>
      <c r="B102" s="13"/>
      <c r="C102" s="56"/>
      <c r="D102" s="71"/>
      <c r="E102" s="80"/>
      <c r="F102" s="80"/>
    </row>
    <row r="103" spans="1:6">
      <c r="A103" s="17"/>
      <c r="B103" s="13"/>
      <c r="C103" s="56"/>
      <c r="D103" s="71"/>
      <c r="E103" s="80"/>
      <c r="F103" s="80"/>
    </row>
    <row r="104" spans="1:6">
      <c r="A104" s="17"/>
      <c r="B104" s="13"/>
      <c r="C104" s="56"/>
      <c r="D104" s="71"/>
      <c r="E104" s="80"/>
      <c r="F104" s="80"/>
    </row>
    <row r="114" s="10" customFormat="1"/>
    <row r="115" s="10" customFormat="1"/>
    <row r="116" s="10" customFormat="1"/>
    <row r="117" s="10" customFormat="1"/>
    <row r="118" s="10" customFormat="1"/>
    <row r="119" s="10" customFormat="1"/>
    <row r="120" s="10" customFormat="1"/>
    <row r="121" s="10" customFormat="1"/>
    <row r="122" s="10" customFormat="1"/>
    <row r="123" s="10" customFormat="1"/>
    <row r="124" s="10" customFormat="1"/>
    <row r="125" s="10" customFormat="1"/>
    <row r="126" s="10" customFormat="1"/>
    <row r="127" s="10" customFormat="1"/>
    <row r="128" s="10" customFormat="1"/>
    <row r="129" s="10" customFormat="1"/>
    <row r="130" s="10" customFormat="1"/>
    <row r="131" s="10" customFormat="1"/>
    <row r="132" s="10" customFormat="1"/>
    <row r="133" s="10" customFormat="1"/>
    <row r="134" s="10" customFormat="1"/>
    <row r="135" s="10" customFormat="1"/>
    <row r="136" s="10" customFormat="1"/>
    <row r="137" s="10" customFormat="1"/>
    <row r="138" s="10" customFormat="1"/>
    <row r="139" s="10" customFormat="1"/>
    <row r="140" s="10" customFormat="1"/>
    <row r="141" s="10" customFormat="1"/>
    <row r="142" s="10" customFormat="1"/>
    <row r="143" s="10" customFormat="1"/>
    <row r="144" s="10" customFormat="1"/>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50" s="10" customFormat="1"/>
    <row r="307" s="10" customFormat="1"/>
    <row r="308" s="10" customFormat="1"/>
  </sheetData>
  <sheetProtection formatColumns="0" formatRows="0" selectLockedCells="1"/>
  <mergeCells count="92">
    <mergeCell ref="E58:F58"/>
    <mergeCell ref="E59:F59"/>
    <mergeCell ref="E60:F60"/>
    <mergeCell ref="E61:F61"/>
    <mergeCell ref="E63:F63"/>
    <mergeCell ref="E57:F57"/>
    <mergeCell ref="C49:F49"/>
    <mergeCell ref="D50:F50"/>
    <mergeCell ref="A51:F51"/>
    <mergeCell ref="B52:F52"/>
    <mergeCell ref="C55:D55"/>
    <mergeCell ref="C36:F36"/>
    <mergeCell ref="E39:F39"/>
    <mergeCell ref="A40:F40"/>
    <mergeCell ref="C41:F41"/>
    <mergeCell ref="C42:F42"/>
    <mergeCell ref="C32:F32"/>
    <mergeCell ref="C33:F33"/>
    <mergeCell ref="C34:F34"/>
    <mergeCell ref="C35:F35"/>
    <mergeCell ref="C25:F25"/>
    <mergeCell ref="C26:F26"/>
    <mergeCell ref="C27:F27"/>
    <mergeCell ref="A28:F28"/>
    <mergeCell ref="B30:F30"/>
    <mergeCell ref="C16:F16"/>
    <mergeCell ref="C19:F19"/>
    <mergeCell ref="C20:F20"/>
    <mergeCell ref="C21:F21"/>
    <mergeCell ref="C22:F22"/>
    <mergeCell ref="C11:F11"/>
    <mergeCell ref="C12:F12"/>
    <mergeCell ref="C13:F13"/>
    <mergeCell ref="C14:F14"/>
    <mergeCell ref="C15:F15"/>
    <mergeCell ref="C6:F6"/>
    <mergeCell ref="C7:F7"/>
    <mergeCell ref="C8:F8"/>
    <mergeCell ref="C9:F9"/>
    <mergeCell ref="C10:F10"/>
    <mergeCell ref="A1:F1"/>
    <mergeCell ref="A2:F2"/>
    <mergeCell ref="A3:F3"/>
    <mergeCell ref="C4:F4"/>
    <mergeCell ref="C5:F5"/>
    <mergeCell ref="A100:D100"/>
    <mergeCell ref="B85:D85"/>
    <mergeCell ref="A87:D87"/>
    <mergeCell ref="A88:D88"/>
    <mergeCell ref="A89:B89"/>
    <mergeCell ref="A94:D94"/>
    <mergeCell ref="A95:C95"/>
    <mergeCell ref="A96:C96"/>
    <mergeCell ref="A97:C97"/>
    <mergeCell ref="A98:C98"/>
    <mergeCell ref="B80:D80"/>
    <mergeCell ref="B81:D81"/>
    <mergeCell ref="B82:D82"/>
    <mergeCell ref="B83:D83"/>
    <mergeCell ref="B84:D84"/>
    <mergeCell ref="A79:D79"/>
    <mergeCell ref="A59:B59"/>
    <mergeCell ref="C59:D59"/>
    <mergeCell ref="A62:B62"/>
    <mergeCell ref="C62:D62"/>
    <mergeCell ref="A63:B63"/>
    <mergeCell ref="C63:D63"/>
    <mergeCell ref="A64:B64"/>
    <mergeCell ref="C64:D64"/>
    <mergeCell ref="A65:B65"/>
    <mergeCell ref="B77:C77"/>
    <mergeCell ref="A66:F66"/>
    <mergeCell ref="C60:D60"/>
    <mergeCell ref="C61:D61"/>
    <mergeCell ref="A60:B60"/>
    <mergeCell ref="A61:B61"/>
    <mergeCell ref="C43:F43"/>
    <mergeCell ref="C39:D39"/>
    <mergeCell ref="A58:B58"/>
    <mergeCell ref="C58:D58"/>
    <mergeCell ref="A56:B56"/>
    <mergeCell ref="C56:D56"/>
    <mergeCell ref="A57:B57"/>
    <mergeCell ref="C57:D57"/>
    <mergeCell ref="C44:F44"/>
    <mergeCell ref="C45:F45"/>
    <mergeCell ref="C46:F46"/>
    <mergeCell ref="C47:F47"/>
    <mergeCell ref="C48:F48"/>
    <mergeCell ref="A54:F54"/>
    <mergeCell ref="E55:F55"/>
    <mergeCell ref="E56:F56"/>
  </mergeCells>
  <pageMargins left="0.7" right="0.7" top="1.2" bottom="0.75" header="0.05" footer="0.3"/>
  <pageSetup scale="52" fitToHeight="0" orientation="portrait" r:id="rId1"/>
  <headerFooter alignWithMargins="0">
    <oddHeader>&amp;C&amp;G</oddHeader>
    <oddFooter>&amp;L&amp;"Arial,Regular"Attachment C - Cost Worksheet&amp;C&amp;"Arial,Regular"Page &amp;P of &amp;N&amp;R&amp;"Arial,Regular"Last Updated: February 2, 2025</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O335"/>
  <sheetViews>
    <sheetView topLeftCell="A2" zoomScale="90" zoomScaleNormal="90" zoomScaleSheetLayoutView="70" zoomScalePageLayoutView="59" workbookViewId="0">
      <selection activeCell="A45" sqref="A44:G45"/>
    </sheetView>
  </sheetViews>
  <sheetFormatPr defaultColWidth="9.453125" defaultRowHeight="13"/>
  <cols>
    <col min="1" max="1" width="71.453125" style="12" customWidth="1"/>
    <col min="2" max="2" width="20.54296875" style="10" customWidth="1"/>
    <col min="3" max="3" width="16.54296875" style="10" customWidth="1"/>
    <col min="4" max="4" width="18.453125" style="10" customWidth="1"/>
    <col min="5" max="5" width="15.453125" style="10" customWidth="1"/>
    <col min="6" max="6" width="21.453125" style="10" customWidth="1"/>
    <col min="7" max="16384" width="9.453125" style="10"/>
  </cols>
  <sheetData>
    <row r="1" spans="1:15" ht="43.4" customHeight="1">
      <c r="A1" s="144" t="s">
        <v>82</v>
      </c>
      <c r="B1" s="145"/>
      <c r="C1" s="145"/>
      <c r="D1" s="145"/>
      <c r="E1" s="145"/>
      <c r="F1" s="145"/>
      <c r="G1" s="145"/>
    </row>
    <row r="2" spans="1:15" ht="102" customHeight="1">
      <c r="A2" s="146" t="s">
        <v>83</v>
      </c>
      <c r="B2" s="147"/>
      <c r="C2" s="147"/>
      <c r="D2" s="147"/>
      <c r="E2" s="147"/>
      <c r="F2" s="147"/>
      <c r="G2" s="147"/>
      <c r="H2" s="64"/>
      <c r="I2" s="64"/>
      <c r="J2" s="64"/>
      <c r="K2" s="64"/>
      <c r="L2" s="64"/>
      <c r="M2" s="64"/>
      <c r="N2" s="64"/>
      <c r="O2" s="64"/>
    </row>
    <row r="3" spans="1:15" ht="50.15" customHeight="1">
      <c r="A3" s="116" t="s">
        <v>2</v>
      </c>
      <c r="B3" s="116"/>
      <c r="C3" s="116"/>
      <c r="D3" s="116"/>
      <c r="E3" s="116"/>
      <c r="F3" s="116"/>
      <c r="G3" s="116"/>
    </row>
    <row r="4" spans="1:15" ht="32.15" customHeight="1">
      <c r="A4" s="95"/>
      <c r="B4" s="96" t="s">
        <v>3</v>
      </c>
      <c r="C4" s="180" t="s">
        <v>84</v>
      </c>
      <c r="D4" s="181"/>
      <c r="E4" s="181"/>
      <c r="F4" s="181"/>
      <c r="G4" s="181"/>
    </row>
    <row r="5" spans="1:15">
      <c r="A5" s="77" t="s">
        <v>5</v>
      </c>
      <c r="B5" s="49"/>
      <c r="C5" s="149"/>
      <c r="D5" s="149"/>
      <c r="E5" s="149"/>
      <c r="F5" s="149"/>
      <c r="G5" s="149"/>
    </row>
    <row r="6" spans="1:15">
      <c r="A6" s="77" t="s">
        <v>6</v>
      </c>
      <c r="B6" s="49"/>
      <c r="C6" s="149"/>
      <c r="D6" s="149"/>
      <c r="E6" s="149"/>
      <c r="F6" s="149"/>
      <c r="G6" s="149"/>
    </row>
    <row r="7" spans="1:15">
      <c r="A7" s="77" t="s">
        <v>7</v>
      </c>
      <c r="B7" s="49"/>
      <c r="C7" s="149"/>
      <c r="D7" s="149"/>
      <c r="E7" s="149"/>
      <c r="F7" s="149"/>
      <c r="G7" s="149"/>
    </row>
    <row r="8" spans="1:15" ht="26">
      <c r="A8" s="77" t="s">
        <v>8</v>
      </c>
      <c r="B8" s="49"/>
      <c r="C8" s="149"/>
      <c r="D8" s="149"/>
      <c r="E8" s="149"/>
      <c r="F8" s="149"/>
      <c r="G8" s="149"/>
    </row>
    <row r="9" spans="1:15" ht="26">
      <c r="A9" s="77" t="s">
        <v>9</v>
      </c>
      <c r="B9" s="49"/>
      <c r="C9" s="149"/>
      <c r="D9" s="149"/>
      <c r="E9" s="149"/>
      <c r="F9" s="149"/>
      <c r="G9" s="149"/>
    </row>
    <row r="10" spans="1:15">
      <c r="A10" s="77" t="s">
        <v>10</v>
      </c>
      <c r="B10" s="49"/>
      <c r="C10" s="149"/>
      <c r="D10" s="149"/>
      <c r="E10" s="149"/>
      <c r="F10" s="149"/>
      <c r="G10" s="149"/>
    </row>
    <row r="11" spans="1:15">
      <c r="A11" s="77" t="s">
        <v>11</v>
      </c>
      <c r="B11" s="49"/>
      <c r="C11" s="149"/>
      <c r="D11" s="149"/>
      <c r="E11" s="149"/>
      <c r="F11" s="149"/>
      <c r="G11" s="149"/>
    </row>
    <row r="12" spans="1:15">
      <c r="A12" s="77" t="s">
        <v>12</v>
      </c>
      <c r="B12" s="49"/>
      <c r="C12" s="149"/>
      <c r="D12" s="149"/>
      <c r="E12" s="149"/>
      <c r="F12" s="149"/>
      <c r="G12" s="149"/>
    </row>
    <row r="13" spans="1:15">
      <c r="A13" s="77" t="s">
        <v>13</v>
      </c>
      <c r="B13" s="49"/>
      <c r="C13" s="149"/>
      <c r="D13" s="149"/>
      <c r="E13" s="149"/>
      <c r="F13" s="149"/>
      <c r="G13" s="149"/>
    </row>
    <row r="14" spans="1:15">
      <c r="A14" s="77" t="s">
        <v>14</v>
      </c>
      <c r="B14" s="49"/>
      <c r="C14" s="149"/>
      <c r="D14" s="149"/>
      <c r="E14" s="149"/>
      <c r="F14" s="149"/>
      <c r="G14" s="149"/>
    </row>
    <row r="15" spans="1:15">
      <c r="A15" s="77" t="s">
        <v>14</v>
      </c>
      <c r="B15" s="49"/>
      <c r="C15" s="149"/>
      <c r="D15" s="149"/>
      <c r="E15" s="149"/>
      <c r="F15" s="149"/>
      <c r="G15" s="149"/>
    </row>
    <row r="16" spans="1:15">
      <c r="A16" s="77" t="s">
        <v>14</v>
      </c>
      <c r="B16" s="49"/>
      <c r="C16" s="149"/>
      <c r="D16" s="149"/>
      <c r="E16" s="149"/>
      <c r="F16" s="149"/>
      <c r="G16" s="149"/>
    </row>
    <row r="17" spans="1:7" ht="31">
      <c r="A17" s="29" t="s">
        <v>15</v>
      </c>
      <c r="B17" s="2">
        <f>SUM(B5:B16)</f>
        <v>0</v>
      </c>
      <c r="C17" s="32"/>
      <c r="D17" s="31"/>
      <c r="E17" s="31"/>
      <c r="F17" s="31"/>
      <c r="G17" s="31"/>
    </row>
    <row r="18" spans="1:7" ht="15.5">
      <c r="A18" s="44" t="s">
        <v>16</v>
      </c>
      <c r="B18" s="45"/>
      <c r="C18" s="41"/>
      <c r="D18" s="65"/>
      <c r="E18" s="65"/>
      <c r="F18" s="65"/>
      <c r="G18" s="65"/>
    </row>
    <row r="19" spans="1:7">
      <c r="A19" s="77" t="s">
        <v>17</v>
      </c>
      <c r="B19" s="49"/>
      <c r="C19" s="149"/>
      <c r="D19" s="149"/>
      <c r="E19" s="149"/>
      <c r="F19" s="149"/>
      <c r="G19" s="149"/>
    </row>
    <row r="20" spans="1:7">
      <c r="A20" s="77" t="s">
        <v>18</v>
      </c>
      <c r="B20" s="49"/>
      <c r="C20" s="149"/>
      <c r="D20" s="149"/>
      <c r="E20" s="149"/>
      <c r="F20" s="149"/>
      <c r="G20" s="149"/>
    </row>
    <row r="21" spans="1:7">
      <c r="A21" s="18" t="s">
        <v>19</v>
      </c>
      <c r="B21" s="49"/>
      <c r="C21" s="149"/>
      <c r="D21" s="149"/>
      <c r="E21" s="149"/>
      <c r="F21" s="149"/>
      <c r="G21" s="149"/>
    </row>
    <row r="22" spans="1:7">
      <c r="A22" s="18" t="s">
        <v>20</v>
      </c>
      <c r="B22" s="49"/>
      <c r="C22" s="149"/>
      <c r="D22" s="149"/>
      <c r="E22" s="149"/>
      <c r="F22" s="149"/>
      <c r="G22" s="149"/>
    </row>
    <row r="23" spans="1:7" ht="15.5">
      <c r="A23" s="29" t="s">
        <v>21</v>
      </c>
      <c r="B23" s="2">
        <f>(B17-B18)+B19+B20+B21+B22</f>
        <v>0</v>
      </c>
      <c r="C23" s="32"/>
      <c r="D23" s="31"/>
      <c r="E23" s="31"/>
      <c r="F23" s="31"/>
      <c r="G23" s="31"/>
    </row>
    <row r="24" spans="1:7">
      <c r="A24" s="32"/>
      <c r="B24" s="47"/>
      <c r="C24" s="31"/>
      <c r="D24" s="31"/>
      <c r="E24" s="31"/>
      <c r="F24" s="31"/>
      <c r="G24" s="31"/>
    </row>
    <row r="25" spans="1:7" ht="32.15" customHeight="1">
      <c r="A25" s="48"/>
      <c r="B25" s="74" t="s">
        <v>3</v>
      </c>
      <c r="C25" s="148" t="s">
        <v>4</v>
      </c>
      <c r="D25" s="148"/>
      <c r="E25" s="148"/>
      <c r="F25" s="148"/>
      <c r="G25" s="148"/>
    </row>
    <row r="26" spans="1:7" ht="15.5">
      <c r="A26" s="29" t="s">
        <v>22</v>
      </c>
      <c r="B26" s="50"/>
      <c r="C26" s="150"/>
      <c r="D26" s="150"/>
      <c r="E26" s="150"/>
      <c r="F26" s="150"/>
      <c r="G26" s="150"/>
    </row>
    <row r="27" spans="1:7" ht="18" customHeight="1">
      <c r="A27" s="158"/>
      <c r="B27" s="137"/>
      <c r="C27" s="137"/>
      <c r="D27" s="137"/>
      <c r="E27" s="137"/>
      <c r="F27" s="137"/>
      <c r="G27" s="137"/>
    </row>
    <row r="28" spans="1:7" ht="48.65" customHeight="1">
      <c r="A28" s="116" t="s">
        <v>23</v>
      </c>
      <c r="B28" s="116"/>
      <c r="C28" s="116"/>
      <c r="D28" s="116"/>
      <c r="E28" s="116"/>
      <c r="F28" s="116"/>
      <c r="G28" s="116"/>
    </row>
    <row r="29" spans="1:7" ht="8.5" customHeight="1">
      <c r="A29" s="1"/>
      <c r="B29" s="1"/>
      <c r="C29" s="1"/>
      <c r="D29" s="1"/>
      <c r="E29" s="1"/>
      <c r="F29" s="1"/>
      <c r="G29" s="1"/>
    </row>
    <row r="30" spans="1:7" ht="49.4" customHeight="1">
      <c r="A30" s="77" t="s">
        <v>24</v>
      </c>
      <c r="B30" s="149"/>
      <c r="C30" s="149"/>
      <c r="D30" s="149"/>
      <c r="E30" s="149"/>
      <c r="F30" s="149"/>
      <c r="G30" s="149"/>
    </row>
    <row r="31" spans="1:7" ht="15.5">
      <c r="A31" s="63"/>
      <c r="B31" s="60"/>
      <c r="C31" s="61"/>
      <c r="D31" s="61"/>
      <c r="E31" s="61"/>
      <c r="F31" s="61"/>
      <c r="G31" s="61"/>
    </row>
    <row r="32" spans="1:7" ht="32.15" customHeight="1">
      <c r="A32" s="48"/>
      <c r="B32" s="74" t="s">
        <v>3</v>
      </c>
      <c r="C32" s="159" t="s">
        <v>4</v>
      </c>
      <c r="D32" s="160"/>
      <c r="E32" s="160"/>
      <c r="F32" s="160"/>
      <c r="G32" s="160"/>
    </row>
    <row r="33" spans="1:7">
      <c r="A33" s="9" t="s">
        <v>25</v>
      </c>
      <c r="B33" s="50"/>
      <c r="C33" s="150"/>
      <c r="D33" s="150"/>
      <c r="E33" s="150"/>
      <c r="F33" s="150"/>
      <c r="G33" s="150"/>
    </row>
    <row r="34" spans="1:7">
      <c r="A34" s="9" t="s">
        <v>26</v>
      </c>
      <c r="B34" s="50"/>
      <c r="C34" s="150"/>
      <c r="D34" s="150"/>
      <c r="E34" s="150"/>
      <c r="F34" s="150"/>
      <c r="G34" s="150"/>
    </row>
    <row r="35" spans="1:7">
      <c r="A35" s="9" t="s">
        <v>26</v>
      </c>
      <c r="B35" s="50"/>
      <c r="C35" s="150"/>
      <c r="D35" s="150"/>
      <c r="E35" s="150"/>
      <c r="F35" s="150"/>
      <c r="G35" s="150"/>
    </row>
    <row r="36" spans="1:7" ht="15.5">
      <c r="A36" s="55" t="s">
        <v>27</v>
      </c>
      <c r="B36" s="50">
        <f>B33+B34+B35</f>
        <v>0</v>
      </c>
      <c r="C36" s="150"/>
      <c r="D36" s="150"/>
      <c r="E36" s="150"/>
      <c r="F36" s="150"/>
      <c r="G36" s="150"/>
    </row>
    <row r="37" spans="1:7" ht="15.5">
      <c r="A37" s="44" t="s">
        <v>16</v>
      </c>
      <c r="B37" s="45"/>
      <c r="C37" s="62"/>
      <c r="D37" s="66"/>
      <c r="E37" s="65"/>
      <c r="F37" s="65"/>
      <c r="G37" s="65"/>
    </row>
    <row r="38" spans="1:7" ht="15.5">
      <c r="A38" s="29" t="s">
        <v>21</v>
      </c>
      <c r="B38" s="2">
        <f>B36-B37</f>
        <v>0</v>
      </c>
      <c r="C38" s="32"/>
      <c r="D38" s="31"/>
      <c r="E38" s="31"/>
      <c r="F38" s="31"/>
      <c r="G38" s="65"/>
    </row>
    <row r="39" spans="1:7" ht="30" customHeight="1">
      <c r="A39" s="88"/>
      <c r="B39" s="30"/>
      <c r="C39" s="151"/>
      <c r="D39" s="151"/>
      <c r="E39" s="151"/>
      <c r="F39" s="151"/>
      <c r="G39" s="65"/>
    </row>
    <row r="40" spans="1:7" ht="50.9" customHeight="1">
      <c r="A40" s="116" t="s">
        <v>85</v>
      </c>
      <c r="B40" s="116"/>
      <c r="C40" s="116"/>
      <c r="D40" s="116"/>
      <c r="E40" s="116"/>
      <c r="F40" s="116"/>
      <c r="G40" s="116"/>
    </row>
    <row r="41" spans="1:7" ht="15" customHeight="1">
      <c r="A41" s="1"/>
      <c r="B41" s="1"/>
      <c r="C41" s="1"/>
      <c r="D41" s="182"/>
      <c r="E41" s="182"/>
      <c r="F41" s="182"/>
      <c r="G41" s="182"/>
    </row>
    <row r="42" spans="1:7" ht="49.4" customHeight="1">
      <c r="A42" s="77" t="s">
        <v>86</v>
      </c>
      <c r="B42" s="149"/>
      <c r="C42" s="149"/>
      <c r="D42" s="149"/>
      <c r="E42" s="149"/>
      <c r="F42" s="149"/>
      <c r="G42" s="149"/>
    </row>
    <row r="43" spans="1:7" ht="15" customHeight="1">
      <c r="A43" s="1"/>
      <c r="B43" s="1"/>
      <c r="C43" s="1"/>
      <c r="D43" s="1"/>
      <c r="E43" s="1"/>
      <c r="F43" s="1"/>
      <c r="G43" s="1"/>
    </row>
    <row r="44" spans="1:7" s="37" customFormat="1" ht="48.65" customHeight="1">
      <c r="A44" s="112" t="s">
        <v>87</v>
      </c>
      <c r="B44" s="113"/>
      <c r="C44" s="113"/>
      <c r="D44" s="113"/>
      <c r="E44" s="113"/>
      <c r="F44" s="113"/>
      <c r="G44" s="113"/>
    </row>
    <row r="45" spans="1:7" s="37" customFormat="1" ht="48.65" customHeight="1">
      <c r="A45" s="78"/>
      <c r="B45" s="79"/>
      <c r="C45" s="156" t="s">
        <v>3</v>
      </c>
      <c r="D45" s="156"/>
      <c r="E45" s="114" t="s">
        <v>88</v>
      </c>
      <c r="F45" s="114"/>
      <c r="G45" s="114"/>
    </row>
    <row r="46" spans="1:7">
      <c r="A46" s="106" t="s">
        <v>89</v>
      </c>
      <c r="B46" s="107"/>
      <c r="C46" s="164"/>
      <c r="D46" s="164"/>
      <c r="E46" s="165"/>
      <c r="F46" s="165"/>
      <c r="G46" s="165"/>
    </row>
    <row r="47" spans="1:7">
      <c r="A47" s="106" t="s">
        <v>90</v>
      </c>
      <c r="B47" s="107"/>
      <c r="C47" s="165"/>
      <c r="D47" s="165"/>
      <c r="E47" s="165"/>
      <c r="F47" s="165"/>
      <c r="G47" s="165"/>
    </row>
    <row r="48" spans="1:7">
      <c r="A48" s="106" t="s">
        <v>91</v>
      </c>
      <c r="B48" s="107"/>
      <c r="C48" s="165"/>
      <c r="D48" s="165"/>
      <c r="E48" s="165"/>
      <c r="F48" s="165"/>
      <c r="G48" s="165"/>
    </row>
    <row r="49" spans="1:7" ht="14">
      <c r="A49" s="166" t="s">
        <v>92</v>
      </c>
      <c r="B49" s="166"/>
      <c r="C49" s="167">
        <f>C46+C47+C48</f>
        <v>0</v>
      </c>
      <c r="D49" s="167"/>
      <c r="E49" s="183"/>
      <c r="F49" s="183"/>
      <c r="G49" s="183"/>
    </row>
    <row r="50" spans="1:7" ht="14">
      <c r="A50" s="120" t="s">
        <v>16</v>
      </c>
      <c r="B50" s="120"/>
      <c r="C50" s="121"/>
      <c r="D50" s="121"/>
      <c r="E50" s="165"/>
      <c r="F50" s="165"/>
      <c r="G50" s="165"/>
    </row>
    <row r="51" spans="1:7" ht="17.149999999999999" customHeight="1">
      <c r="A51" s="166" t="s">
        <v>93</v>
      </c>
      <c r="B51" s="166"/>
      <c r="C51" s="167">
        <f>C49-C50</f>
        <v>0</v>
      </c>
      <c r="D51" s="167"/>
      <c r="E51" s="183"/>
      <c r="F51" s="183"/>
      <c r="G51" s="183"/>
    </row>
    <row r="52" spans="1:7" ht="15" customHeight="1">
      <c r="A52" s="72"/>
      <c r="B52" s="72"/>
      <c r="C52" s="72"/>
      <c r="D52" s="136"/>
      <c r="E52" s="136"/>
      <c r="F52" s="136"/>
      <c r="G52" s="136"/>
    </row>
    <row r="53" spans="1:7" ht="24.75" customHeight="1">
      <c r="A53" s="184" t="s">
        <v>94</v>
      </c>
      <c r="B53" s="185"/>
      <c r="C53" s="185"/>
      <c r="D53" s="185"/>
      <c r="E53" s="185"/>
      <c r="F53" s="185"/>
      <c r="G53" s="185"/>
    </row>
    <row r="54" spans="1:7" ht="43.4" customHeight="1">
      <c r="A54" s="53"/>
      <c r="B54" s="77" t="s">
        <v>49</v>
      </c>
      <c r="C54" s="9" t="s">
        <v>95</v>
      </c>
      <c r="D54" s="9" t="s">
        <v>96</v>
      </c>
      <c r="E54" s="186" t="s">
        <v>88</v>
      </c>
      <c r="F54" s="114"/>
      <c r="G54" s="114"/>
    </row>
    <row r="55" spans="1:7" ht="13.4" customHeight="1">
      <c r="A55" s="8" t="s">
        <v>54</v>
      </c>
      <c r="B55" s="7"/>
      <c r="C55" s="49"/>
      <c r="D55" s="67"/>
      <c r="E55" s="165"/>
      <c r="F55" s="165"/>
      <c r="G55" s="165"/>
    </row>
    <row r="56" spans="1:7" ht="13.4" customHeight="1">
      <c r="A56" s="8" t="s">
        <v>55</v>
      </c>
      <c r="B56" s="7"/>
      <c r="C56" s="49"/>
      <c r="D56" s="67"/>
      <c r="E56" s="165"/>
      <c r="F56" s="165"/>
      <c r="G56" s="165"/>
    </row>
    <row r="57" spans="1:7" ht="13.4" customHeight="1">
      <c r="A57" s="8" t="s">
        <v>56</v>
      </c>
      <c r="B57" s="7"/>
      <c r="C57" s="49"/>
      <c r="D57" s="67"/>
      <c r="E57" s="165"/>
      <c r="F57" s="165"/>
      <c r="G57" s="165"/>
    </row>
    <row r="58" spans="1:7" ht="13.4" customHeight="1">
      <c r="A58" s="8" t="s">
        <v>57</v>
      </c>
      <c r="B58" s="7"/>
      <c r="C58" s="49"/>
      <c r="D58" s="67"/>
      <c r="E58" s="165"/>
      <c r="F58" s="165"/>
      <c r="G58" s="165"/>
    </row>
    <row r="59" spans="1:7" ht="13.4" customHeight="1">
      <c r="A59" s="8" t="s">
        <v>58</v>
      </c>
      <c r="B59" s="7"/>
      <c r="C59" s="49"/>
      <c r="D59" s="67"/>
      <c r="E59" s="165"/>
      <c r="F59" s="165"/>
      <c r="G59" s="165"/>
    </row>
    <row r="60" spans="1:7" ht="13.4" customHeight="1">
      <c r="A60" s="8" t="s">
        <v>59</v>
      </c>
      <c r="B60" s="7"/>
      <c r="C60" s="49"/>
      <c r="D60" s="67"/>
      <c r="E60" s="165"/>
      <c r="F60" s="165"/>
      <c r="G60" s="165"/>
    </row>
    <row r="61" spans="1:7" ht="13.4" customHeight="1">
      <c r="A61" s="8" t="s">
        <v>60</v>
      </c>
      <c r="B61" s="7"/>
      <c r="C61" s="49"/>
      <c r="D61" s="67"/>
      <c r="E61" s="165"/>
      <c r="F61" s="165"/>
      <c r="G61" s="165"/>
    </row>
    <row r="62" spans="1:7" ht="13.4" customHeight="1">
      <c r="A62" s="8" t="s">
        <v>61</v>
      </c>
      <c r="B62" s="7"/>
      <c r="C62" s="49"/>
      <c r="D62" s="67"/>
      <c r="E62" s="165"/>
      <c r="F62" s="165"/>
      <c r="G62" s="165"/>
    </row>
    <row r="63" spans="1:7" ht="13.4" customHeight="1">
      <c r="A63" s="8" t="s">
        <v>62</v>
      </c>
      <c r="B63" s="7"/>
      <c r="C63" s="49"/>
      <c r="D63" s="67"/>
      <c r="E63" s="165"/>
      <c r="F63" s="165"/>
      <c r="G63" s="165"/>
    </row>
    <row r="64" spans="1:7" ht="29.9" customHeight="1">
      <c r="A64" s="76" t="s">
        <v>97</v>
      </c>
      <c r="B64" s="168">
        <f>(SUM(C55:C63))+C51+(SUM(D55:D63))</f>
        <v>0</v>
      </c>
      <c r="C64" s="168"/>
      <c r="D64" s="168"/>
      <c r="E64" s="80"/>
      <c r="F64" s="80"/>
      <c r="G64" s="80"/>
    </row>
    <row r="65" spans="1:7" ht="15" customHeight="1">
      <c r="A65" s="3"/>
      <c r="B65" s="14"/>
      <c r="C65" s="14"/>
      <c r="D65" s="75"/>
      <c r="E65" s="80"/>
      <c r="F65" s="80"/>
      <c r="G65" s="80"/>
    </row>
    <row r="66" spans="1:7" ht="33" customHeight="1">
      <c r="A66" s="171" t="s">
        <v>98</v>
      </c>
      <c r="B66" s="172"/>
      <c r="C66" s="172"/>
      <c r="D66" s="172"/>
      <c r="E66" s="172"/>
      <c r="F66" s="172"/>
      <c r="G66" s="172"/>
    </row>
    <row r="67" spans="1:7">
      <c r="A67" s="73"/>
      <c r="B67" s="54" t="s">
        <v>30</v>
      </c>
      <c r="C67" s="169" t="s">
        <v>31</v>
      </c>
      <c r="D67" s="170"/>
      <c r="E67" s="170"/>
      <c r="F67" s="170"/>
      <c r="G67" s="170"/>
    </row>
    <row r="68" spans="1:7" ht="26">
      <c r="A68" s="18" t="s">
        <v>32</v>
      </c>
      <c r="B68" s="13"/>
      <c r="C68" s="103"/>
      <c r="D68" s="103"/>
      <c r="E68" s="103"/>
      <c r="F68" s="103"/>
      <c r="G68" s="103"/>
    </row>
    <row r="69" spans="1:7" ht="13" customHeight="1">
      <c r="A69" s="18" t="s">
        <v>33</v>
      </c>
      <c r="B69" s="13"/>
      <c r="C69" s="103"/>
      <c r="D69" s="103"/>
      <c r="E69" s="103"/>
      <c r="F69" s="103"/>
      <c r="G69" s="103"/>
    </row>
    <row r="70" spans="1:7" ht="13" customHeight="1">
      <c r="A70" s="18" t="s">
        <v>34</v>
      </c>
      <c r="B70" s="13"/>
      <c r="C70" s="103"/>
      <c r="D70" s="103"/>
      <c r="E70" s="103"/>
      <c r="F70" s="103"/>
      <c r="G70" s="103"/>
    </row>
    <row r="71" spans="1:7">
      <c r="A71" s="18" t="s">
        <v>35</v>
      </c>
      <c r="B71" s="13"/>
      <c r="C71" s="103"/>
      <c r="D71" s="103"/>
      <c r="E71" s="103"/>
      <c r="F71" s="103"/>
      <c r="G71" s="103"/>
    </row>
    <row r="72" spans="1:7">
      <c r="A72" s="18" t="s">
        <v>35</v>
      </c>
      <c r="B72" s="13"/>
      <c r="C72" s="103"/>
      <c r="D72" s="103"/>
      <c r="E72" s="103"/>
      <c r="F72" s="103"/>
      <c r="G72" s="103"/>
    </row>
    <row r="73" spans="1:7">
      <c r="A73" s="18" t="s">
        <v>35</v>
      </c>
      <c r="B73" s="13"/>
      <c r="C73" s="103"/>
      <c r="D73" s="103"/>
      <c r="E73" s="103"/>
      <c r="F73" s="103"/>
      <c r="G73" s="103"/>
    </row>
    <row r="74" spans="1:7">
      <c r="A74" s="18" t="s">
        <v>35</v>
      </c>
      <c r="B74" s="13"/>
      <c r="C74" s="103"/>
      <c r="D74" s="103"/>
      <c r="E74" s="103"/>
      <c r="F74" s="103"/>
      <c r="G74" s="103"/>
    </row>
    <row r="75" spans="1:7">
      <c r="A75" s="18" t="s">
        <v>35</v>
      </c>
      <c r="B75" s="13"/>
      <c r="C75" s="103"/>
      <c r="D75" s="103"/>
      <c r="E75" s="103"/>
      <c r="F75" s="103"/>
      <c r="G75" s="103"/>
    </row>
    <row r="76" spans="1:7" ht="30" customHeight="1">
      <c r="A76" s="92"/>
      <c r="B76" s="93"/>
      <c r="C76" s="97"/>
      <c r="D76" s="97"/>
      <c r="E76" s="80"/>
      <c r="F76" s="80"/>
      <c r="G76" s="80"/>
    </row>
    <row r="77" spans="1:7" ht="51" customHeight="1">
      <c r="A77" s="116" t="s">
        <v>36</v>
      </c>
      <c r="B77" s="116"/>
      <c r="C77" s="116"/>
      <c r="D77" s="116"/>
      <c r="E77" s="116"/>
      <c r="F77" s="116"/>
      <c r="G77" s="116"/>
    </row>
    <row r="78" spans="1:7" ht="49.4" customHeight="1">
      <c r="A78" s="91" t="s">
        <v>37</v>
      </c>
      <c r="B78" s="187"/>
      <c r="C78" s="188"/>
      <c r="D78" s="188"/>
      <c r="E78" s="188"/>
      <c r="F78" s="188"/>
      <c r="G78" s="188"/>
    </row>
    <row r="79" spans="1:7" ht="15" customHeight="1">
      <c r="A79" s="35"/>
      <c r="B79" s="34"/>
      <c r="C79" s="34"/>
      <c r="D79" s="34"/>
      <c r="E79" s="34"/>
      <c r="F79" s="34"/>
      <c r="G79" s="34"/>
    </row>
    <row r="80" spans="1:7" s="37" customFormat="1" ht="49.5" customHeight="1">
      <c r="A80" s="112" t="s">
        <v>99</v>
      </c>
      <c r="B80" s="113"/>
      <c r="C80" s="113"/>
      <c r="D80" s="113"/>
      <c r="E80" s="113"/>
      <c r="F80" s="113"/>
      <c r="G80" s="113"/>
    </row>
    <row r="81" spans="1:9" s="37" customFormat="1" ht="48.65" customHeight="1">
      <c r="A81" s="78"/>
      <c r="B81" s="79"/>
      <c r="C81" s="148" t="s">
        <v>3</v>
      </c>
      <c r="D81" s="148"/>
      <c r="E81" s="186" t="s">
        <v>88</v>
      </c>
      <c r="F81" s="114"/>
      <c r="G81" s="114"/>
    </row>
    <row r="82" spans="1:9" ht="13.4" customHeight="1">
      <c r="A82" s="106" t="s">
        <v>40</v>
      </c>
      <c r="B82" s="107"/>
      <c r="C82" s="108"/>
      <c r="D82" s="109"/>
      <c r="E82" s="189"/>
      <c r="F82" s="190"/>
      <c r="G82" s="191"/>
      <c r="H82" s="37"/>
      <c r="I82" s="37"/>
    </row>
    <row r="83" spans="1:9" ht="13.4" customHeight="1">
      <c r="A83" s="106" t="s">
        <v>41</v>
      </c>
      <c r="B83" s="107"/>
      <c r="C83" s="108"/>
      <c r="D83" s="109"/>
      <c r="E83" s="189"/>
      <c r="F83" s="190"/>
      <c r="G83" s="191"/>
      <c r="H83" s="37"/>
      <c r="I83" s="37"/>
    </row>
    <row r="84" spans="1:9" ht="13.4" customHeight="1">
      <c r="A84" s="106" t="s">
        <v>42</v>
      </c>
      <c r="B84" s="107"/>
      <c r="C84" s="108"/>
      <c r="D84" s="109"/>
      <c r="E84" s="189"/>
      <c r="F84" s="190"/>
      <c r="G84" s="191"/>
    </row>
    <row r="85" spans="1:9" ht="13.4" customHeight="1">
      <c r="A85" s="106" t="s">
        <v>43</v>
      </c>
      <c r="B85" s="107"/>
      <c r="C85" s="108"/>
      <c r="D85" s="109"/>
      <c r="E85" s="189"/>
      <c r="F85" s="190"/>
      <c r="G85" s="191"/>
    </row>
    <row r="86" spans="1:9" ht="13.4" customHeight="1">
      <c r="A86" s="127" t="s">
        <v>44</v>
      </c>
      <c r="B86" s="128"/>
      <c r="C86" s="108"/>
      <c r="D86" s="109"/>
      <c r="E86" s="189"/>
      <c r="F86" s="190"/>
      <c r="G86" s="191"/>
    </row>
    <row r="87" spans="1:9" ht="13.4" customHeight="1">
      <c r="A87" s="127" t="s">
        <v>45</v>
      </c>
      <c r="B87" s="128"/>
      <c r="C87" s="108"/>
      <c r="D87" s="109"/>
      <c r="E87" s="189"/>
      <c r="F87" s="190"/>
      <c r="G87" s="191"/>
    </row>
    <row r="88" spans="1:9" ht="13.4" customHeight="1">
      <c r="A88" s="117" t="s">
        <v>46</v>
      </c>
      <c r="B88" s="118"/>
      <c r="C88" s="173">
        <f>C82+C83+C84+C85+C86+C87</f>
        <v>0</v>
      </c>
      <c r="D88" s="174"/>
      <c r="E88" s="192"/>
      <c r="F88" s="193"/>
      <c r="G88" s="194"/>
    </row>
    <row r="89" spans="1:9" ht="13.4" customHeight="1">
      <c r="A89" s="120" t="s">
        <v>16</v>
      </c>
      <c r="B89" s="120"/>
      <c r="C89" s="175"/>
      <c r="D89" s="176"/>
      <c r="E89" s="189"/>
      <c r="F89" s="190"/>
      <c r="G89" s="191"/>
    </row>
    <row r="90" spans="1:9" ht="13.4" customHeight="1">
      <c r="A90" s="117" t="s">
        <v>47</v>
      </c>
      <c r="B90" s="118"/>
      <c r="C90" s="173">
        <f>C88-C89</f>
        <v>0</v>
      </c>
      <c r="D90" s="174"/>
      <c r="E90" s="192"/>
      <c r="F90" s="193"/>
      <c r="G90" s="194"/>
    </row>
    <row r="91" spans="1:9" ht="15" customHeight="1">
      <c r="A91" s="122"/>
      <c r="B91" s="123"/>
      <c r="C91" s="51"/>
      <c r="D91" s="51"/>
      <c r="E91" s="192"/>
      <c r="F91" s="193"/>
      <c r="G91" s="194"/>
    </row>
    <row r="92" spans="1:9" ht="24.75" customHeight="1">
      <c r="A92" s="125" t="s">
        <v>100</v>
      </c>
      <c r="B92" s="126"/>
      <c r="C92" s="126"/>
      <c r="D92" s="126"/>
      <c r="E92" s="126"/>
      <c r="F92" s="126"/>
      <c r="G92" s="80"/>
    </row>
    <row r="93" spans="1:9" ht="53.15" customHeight="1">
      <c r="A93" s="46"/>
      <c r="B93" s="77" t="s">
        <v>49</v>
      </c>
      <c r="C93" s="9" t="s">
        <v>50</v>
      </c>
      <c r="D93" s="9" t="s">
        <v>51</v>
      </c>
      <c r="E93" s="9" t="s">
        <v>52</v>
      </c>
      <c r="F93" s="9" t="s">
        <v>53</v>
      </c>
      <c r="G93" s="80"/>
    </row>
    <row r="94" spans="1:9">
      <c r="A94" s="8" t="s">
        <v>54</v>
      </c>
      <c r="B94" s="7"/>
      <c r="C94" s="49"/>
      <c r="D94" s="68"/>
      <c r="E94" s="68"/>
      <c r="F94" s="68"/>
      <c r="G94" s="80"/>
    </row>
    <row r="95" spans="1:9">
      <c r="A95" s="8" t="s">
        <v>55</v>
      </c>
      <c r="B95" s="7"/>
      <c r="C95" s="49"/>
      <c r="D95" s="68"/>
      <c r="E95" s="68"/>
      <c r="F95" s="68"/>
      <c r="G95" s="80"/>
    </row>
    <row r="96" spans="1:9">
      <c r="A96" s="8" t="s">
        <v>56</v>
      </c>
      <c r="B96" s="7"/>
      <c r="C96" s="49"/>
      <c r="D96" s="68"/>
      <c r="E96" s="68"/>
      <c r="F96" s="68"/>
      <c r="G96" s="80"/>
    </row>
    <row r="97" spans="1:7">
      <c r="A97" s="8" t="s">
        <v>57</v>
      </c>
      <c r="B97" s="7"/>
      <c r="C97" s="49"/>
      <c r="D97" s="68"/>
      <c r="E97" s="68"/>
      <c r="F97" s="68"/>
      <c r="G97" s="80"/>
    </row>
    <row r="98" spans="1:7">
      <c r="A98" s="8" t="s">
        <v>58</v>
      </c>
      <c r="B98" s="7"/>
      <c r="C98" s="49"/>
      <c r="D98" s="68"/>
      <c r="E98" s="68"/>
      <c r="F98" s="68"/>
      <c r="G98" s="80"/>
    </row>
    <row r="99" spans="1:7">
      <c r="A99" s="8" t="s">
        <v>59</v>
      </c>
      <c r="B99" s="7"/>
      <c r="C99" s="49"/>
      <c r="D99" s="68"/>
      <c r="E99" s="68"/>
      <c r="F99" s="68"/>
      <c r="G99" s="80"/>
    </row>
    <row r="100" spans="1:7">
      <c r="A100" s="8" t="s">
        <v>60</v>
      </c>
      <c r="B100" s="7"/>
      <c r="C100" s="49"/>
      <c r="D100" s="68"/>
      <c r="E100" s="68"/>
      <c r="F100" s="68"/>
      <c r="G100" s="80"/>
    </row>
    <row r="101" spans="1:7">
      <c r="A101" s="8" t="s">
        <v>61</v>
      </c>
      <c r="B101" s="7"/>
      <c r="C101" s="49"/>
      <c r="D101" s="68"/>
      <c r="E101" s="68"/>
      <c r="F101" s="68"/>
      <c r="G101" s="80"/>
    </row>
    <row r="102" spans="1:7">
      <c r="A102" s="8" t="s">
        <v>62</v>
      </c>
      <c r="B102" s="7"/>
      <c r="C102" s="49"/>
      <c r="D102" s="68"/>
      <c r="E102" s="68"/>
      <c r="F102" s="68"/>
      <c r="G102" s="80"/>
    </row>
    <row r="103" spans="1:7" ht="29.9" customHeight="1">
      <c r="A103" s="29" t="s">
        <v>63</v>
      </c>
      <c r="B103" s="124">
        <f>SUM(C94:C102,D94:D102,E94:E102,F94:F102,C90)</f>
        <v>0</v>
      </c>
      <c r="C103" s="124"/>
      <c r="D103" s="11"/>
      <c r="E103" s="80"/>
      <c r="F103" s="80"/>
      <c r="G103" s="80"/>
    </row>
    <row r="104" spans="1:7" ht="30" customHeight="1">
      <c r="A104" s="92"/>
      <c r="B104" s="93"/>
      <c r="C104" s="87"/>
      <c r="D104" s="97"/>
      <c r="E104" s="80"/>
      <c r="F104" s="80"/>
      <c r="G104" s="80"/>
    </row>
    <row r="105" spans="1:7" ht="28.4" customHeight="1">
      <c r="A105" s="116" t="s">
        <v>64</v>
      </c>
      <c r="B105" s="116"/>
      <c r="C105" s="116"/>
      <c r="D105" s="116"/>
      <c r="E105" s="80"/>
      <c r="F105" s="80"/>
      <c r="G105" s="80"/>
    </row>
    <row r="106" spans="1:7" ht="30" customHeight="1">
      <c r="A106" s="94" t="s">
        <v>65</v>
      </c>
      <c r="B106" s="161">
        <f>B23</f>
        <v>0</v>
      </c>
      <c r="C106" s="162"/>
      <c r="D106" s="163"/>
      <c r="E106" s="80"/>
      <c r="F106" s="80"/>
      <c r="G106" s="80"/>
    </row>
    <row r="107" spans="1:7" ht="30" customHeight="1">
      <c r="A107" s="58" t="s">
        <v>66</v>
      </c>
      <c r="B107" s="129">
        <f>B26</f>
        <v>0</v>
      </c>
      <c r="C107" s="130"/>
      <c r="D107" s="131"/>
      <c r="E107" s="80"/>
      <c r="F107" s="80"/>
      <c r="G107" s="80"/>
    </row>
    <row r="108" spans="1:7" ht="30" customHeight="1">
      <c r="A108" s="58" t="s">
        <v>67</v>
      </c>
      <c r="B108" s="129">
        <f>B38</f>
        <v>0</v>
      </c>
      <c r="C108" s="130"/>
      <c r="D108" s="131"/>
      <c r="E108" s="80"/>
      <c r="F108" s="80"/>
      <c r="G108" s="80"/>
    </row>
    <row r="109" spans="1:7" ht="30" customHeight="1">
      <c r="A109" s="58" t="s">
        <v>101</v>
      </c>
      <c r="B109" s="129">
        <f>SUM(B68:B75)</f>
        <v>0</v>
      </c>
      <c r="C109" s="130"/>
      <c r="D109" s="131"/>
      <c r="E109" s="80"/>
      <c r="F109" s="80"/>
      <c r="G109" s="80"/>
    </row>
    <row r="110" spans="1:7" ht="30" customHeight="1">
      <c r="A110" s="58" t="s">
        <v>102</v>
      </c>
      <c r="B110" s="129">
        <f>B64</f>
        <v>0</v>
      </c>
      <c r="C110" s="130"/>
      <c r="D110" s="131"/>
      <c r="E110" s="80"/>
      <c r="F110" s="80"/>
      <c r="G110" s="80"/>
    </row>
    <row r="111" spans="1:7" ht="30" customHeight="1">
      <c r="A111" s="58" t="s">
        <v>103</v>
      </c>
      <c r="B111" s="129">
        <f>B103</f>
        <v>0</v>
      </c>
      <c r="C111" s="130"/>
      <c r="D111" s="131"/>
      <c r="E111" s="80"/>
      <c r="F111" s="80"/>
      <c r="G111" s="80"/>
    </row>
    <row r="112" spans="1:7" ht="33" customHeight="1">
      <c r="A112" s="59" t="s">
        <v>64</v>
      </c>
      <c r="B112" s="129">
        <f>SUM(B106:D111)</f>
        <v>0</v>
      </c>
      <c r="C112" s="130"/>
      <c r="D112" s="131"/>
      <c r="E112" s="80"/>
      <c r="F112" s="80"/>
      <c r="G112" s="80"/>
    </row>
    <row r="113" spans="1:7" ht="30" customHeight="1">
      <c r="A113" s="4"/>
      <c r="B113" s="4"/>
      <c r="C113" s="4"/>
      <c r="D113" s="4"/>
      <c r="E113" s="80"/>
      <c r="F113" s="80"/>
      <c r="G113" s="80"/>
    </row>
    <row r="114" spans="1:7" ht="25.5" customHeight="1">
      <c r="A114" s="177" t="s">
        <v>70</v>
      </c>
      <c r="B114" s="178"/>
      <c r="C114" s="178"/>
      <c r="D114" s="179"/>
      <c r="E114" s="80"/>
      <c r="F114" s="80"/>
      <c r="G114" s="80"/>
    </row>
    <row r="115" spans="1:7" ht="15" customHeight="1">
      <c r="A115" s="135"/>
      <c r="B115" s="136"/>
      <c r="C115" s="136"/>
      <c r="D115" s="137"/>
      <c r="E115" s="80"/>
      <c r="F115" s="80"/>
      <c r="G115" s="80"/>
    </row>
    <row r="116" spans="1:7" s="38" customFormat="1" ht="24.65" customHeight="1">
      <c r="A116" s="138" t="s">
        <v>71</v>
      </c>
      <c r="B116" s="139"/>
      <c r="C116" s="19"/>
      <c r="D116" s="19"/>
      <c r="E116" s="80"/>
      <c r="F116" s="80"/>
      <c r="G116" s="80"/>
    </row>
    <row r="117" spans="1:7" ht="13.4" customHeight="1">
      <c r="A117" s="77" t="s">
        <v>72</v>
      </c>
      <c r="B117" s="13"/>
      <c r="C117" s="24"/>
      <c r="D117" s="19"/>
      <c r="E117" s="80"/>
      <c r="F117" s="80"/>
      <c r="G117" s="80"/>
    </row>
    <row r="118" spans="1:7" ht="13.4" customHeight="1">
      <c r="A118" s="77" t="s">
        <v>73</v>
      </c>
      <c r="B118" s="13"/>
      <c r="C118" s="24"/>
      <c r="D118" s="19"/>
      <c r="E118" s="80"/>
      <c r="F118" s="80"/>
      <c r="G118" s="80"/>
    </row>
    <row r="119" spans="1:7" ht="14.5">
      <c r="A119" s="20" t="s">
        <v>74</v>
      </c>
      <c r="B119" s="21"/>
      <c r="C119" s="24"/>
      <c r="D119" s="19"/>
      <c r="E119" s="80"/>
      <c r="F119" s="80"/>
      <c r="G119" s="80"/>
    </row>
    <row r="120" spans="1:7" ht="15" customHeight="1">
      <c r="A120" s="22"/>
      <c r="B120" s="23"/>
      <c r="C120" s="5"/>
      <c r="D120" s="5"/>
      <c r="E120" s="80"/>
      <c r="F120" s="80"/>
      <c r="G120" s="80"/>
    </row>
    <row r="121" spans="1:7" ht="24.65" customHeight="1">
      <c r="A121" s="140" t="s">
        <v>75</v>
      </c>
      <c r="B121" s="141"/>
      <c r="C121" s="141"/>
      <c r="D121" s="141"/>
      <c r="E121" s="80"/>
      <c r="F121" s="80"/>
      <c r="G121" s="80"/>
    </row>
    <row r="122" spans="1:7">
      <c r="A122" s="142" t="s">
        <v>76</v>
      </c>
      <c r="B122" s="142"/>
      <c r="C122" s="142"/>
      <c r="D122" s="69" t="s">
        <v>3</v>
      </c>
      <c r="E122" s="80"/>
      <c r="F122" s="80"/>
      <c r="G122" s="80"/>
    </row>
    <row r="123" spans="1:7">
      <c r="A123" s="143"/>
      <c r="B123" s="143"/>
      <c r="C123" s="143"/>
      <c r="D123" s="16"/>
      <c r="E123" s="80"/>
      <c r="F123" s="80"/>
      <c r="G123" s="80"/>
    </row>
    <row r="124" spans="1:7">
      <c r="A124" s="143"/>
      <c r="B124" s="143"/>
      <c r="C124" s="143"/>
      <c r="D124" s="16"/>
      <c r="E124" s="80"/>
      <c r="F124" s="80"/>
      <c r="G124" s="80"/>
    </row>
    <row r="125" spans="1:7">
      <c r="A125" s="143"/>
      <c r="B125" s="143"/>
      <c r="C125" s="143"/>
      <c r="D125" s="16"/>
      <c r="E125" s="80"/>
      <c r="F125" s="80"/>
      <c r="G125" s="80"/>
    </row>
    <row r="126" spans="1:7" ht="15" customHeight="1">
      <c r="A126" s="6"/>
      <c r="B126" s="6"/>
      <c r="C126" s="6"/>
      <c r="D126" s="6"/>
      <c r="E126" s="80"/>
      <c r="F126" s="80"/>
      <c r="G126" s="80"/>
    </row>
    <row r="127" spans="1:7" ht="30.65" customHeight="1">
      <c r="A127" s="132" t="s">
        <v>77</v>
      </c>
      <c r="B127" s="133"/>
      <c r="C127" s="133"/>
      <c r="D127" s="133"/>
      <c r="E127" s="80"/>
      <c r="F127" s="80"/>
      <c r="G127" s="80"/>
    </row>
    <row r="128" spans="1:7" ht="39">
      <c r="A128" s="73" t="s">
        <v>78</v>
      </c>
      <c r="B128" s="25" t="s">
        <v>79</v>
      </c>
      <c r="C128" s="25" t="s">
        <v>80</v>
      </c>
      <c r="D128" s="70" t="s">
        <v>81</v>
      </c>
      <c r="E128" s="80"/>
      <c r="F128" s="80"/>
      <c r="G128" s="80"/>
    </row>
    <row r="129" spans="1:7">
      <c r="A129" s="17"/>
      <c r="B129" s="13"/>
      <c r="C129" s="56"/>
      <c r="D129" s="71"/>
      <c r="E129" s="80"/>
      <c r="F129" s="80"/>
      <c r="G129" s="80"/>
    </row>
    <row r="130" spans="1:7">
      <c r="A130" s="17"/>
      <c r="B130" s="13"/>
      <c r="C130" s="56"/>
      <c r="D130" s="71"/>
      <c r="E130" s="80"/>
      <c r="F130" s="80"/>
      <c r="G130" s="80"/>
    </row>
    <row r="131" spans="1:7">
      <c r="A131" s="17"/>
      <c r="B131" s="13"/>
      <c r="C131" s="56"/>
      <c r="D131" s="71"/>
      <c r="E131" s="80"/>
      <c r="F131" s="80"/>
      <c r="G131" s="80"/>
    </row>
    <row r="141" spans="1:7">
      <c r="A141" s="10"/>
    </row>
    <row r="142" spans="1:7">
      <c r="A142" s="10"/>
    </row>
    <row r="143" spans="1:7">
      <c r="A143" s="10"/>
    </row>
    <row r="144" spans="1:7">
      <c r="A144" s="10"/>
    </row>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48" s="10" customFormat="1"/>
    <row r="249" s="10" customFormat="1"/>
    <row r="250" s="10" customFormat="1"/>
    <row r="251" s="10" customFormat="1"/>
    <row r="252" s="10" customFormat="1"/>
    <row r="253" s="10" customFormat="1"/>
    <row r="254" s="10" customFormat="1"/>
    <row r="255" s="10" customFormat="1"/>
    <row r="256" s="10" customFormat="1"/>
    <row r="257" s="10" customFormat="1"/>
    <row r="258" s="10" customFormat="1"/>
    <row r="259" s="10" customFormat="1"/>
    <row r="260" s="10" customFormat="1"/>
    <row r="261" s="10" customFormat="1"/>
    <row r="262" s="10" customFormat="1"/>
    <row r="263" s="10" customFormat="1"/>
    <row r="264" s="10" customFormat="1"/>
    <row r="265" s="10" customFormat="1"/>
    <row r="266" s="10" customFormat="1"/>
    <row r="267" s="10" customFormat="1"/>
    <row r="268" s="10" customFormat="1"/>
    <row r="269" s="10" customFormat="1"/>
    <row r="270" s="10" customFormat="1"/>
    <row r="271" s="10" customFormat="1"/>
    <row r="272" s="10" customFormat="1"/>
    <row r="273" s="10" customFormat="1"/>
    <row r="274" s="10" customFormat="1"/>
    <row r="277" s="10" customFormat="1"/>
    <row r="334" s="10" customFormat="1"/>
    <row r="335" s="10" customFormat="1"/>
  </sheetData>
  <sheetProtection formatColumns="0" formatRows="0" selectLockedCells="1"/>
  <mergeCells count="132">
    <mergeCell ref="E87:G87"/>
    <mergeCell ref="E88:G88"/>
    <mergeCell ref="E90:G90"/>
    <mergeCell ref="E89:G89"/>
    <mergeCell ref="E91:G91"/>
    <mergeCell ref="E83:G83"/>
    <mergeCell ref="E84:G84"/>
    <mergeCell ref="E85:G85"/>
    <mergeCell ref="E86:G86"/>
    <mergeCell ref="E82:G82"/>
    <mergeCell ref="C71:G71"/>
    <mergeCell ref="C72:G72"/>
    <mergeCell ref="C73:G73"/>
    <mergeCell ref="C74:G74"/>
    <mergeCell ref="C75:G75"/>
    <mergeCell ref="A82:B82"/>
    <mergeCell ref="C82:D82"/>
    <mergeCell ref="C81:D81"/>
    <mergeCell ref="E54:G54"/>
    <mergeCell ref="E55:G55"/>
    <mergeCell ref="E56:G56"/>
    <mergeCell ref="E57:G57"/>
    <mergeCell ref="E58:G58"/>
    <mergeCell ref="A77:G77"/>
    <mergeCell ref="B78:G78"/>
    <mergeCell ref="A80:G80"/>
    <mergeCell ref="E81:G81"/>
    <mergeCell ref="C10:G10"/>
    <mergeCell ref="C11:G11"/>
    <mergeCell ref="C12:G12"/>
    <mergeCell ref="A86:B86"/>
    <mergeCell ref="C86:D86"/>
    <mergeCell ref="C21:G21"/>
    <mergeCell ref="C22:G22"/>
    <mergeCell ref="A40:G40"/>
    <mergeCell ref="D41:G41"/>
    <mergeCell ref="B42:G42"/>
    <mergeCell ref="A44:G44"/>
    <mergeCell ref="C33:G33"/>
    <mergeCell ref="C34:G34"/>
    <mergeCell ref="C35:G35"/>
    <mergeCell ref="C36:G36"/>
    <mergeCell ref="E39:F39"/>
    <mergeCell ref="C39:D39"/>
    <mergeCell ref="E50:G50"/>
    <mergeCell ref="E49:G49"/>
    <mergeCell ref="E51:G51"/>
    <mergeCell ref="D52:G52"/>
    <mergeCell ref="A53:G53"/>
    <mergeCell ref="E45:G45"/>
    <mergeCell ref="E46:G46"/>
    <mergeCell ref="A1:G1"/>
    <mergeCell ref="A2:G2"/>
    <mergeCell ref="A3:G3"/>
    <mergeCell ref="C4:G4"/>
    <mergeCell ref="C5:G5"/>
    <mergeCell ref="C6:G6"/>
    <mergeCell ref="C7:G7"/>
    <mergeCell ref="C8:G8"/>
    <mergeCell ref="C9:G9"/>
    <mergeCell ref="A127:D127"/>
    <mergeCell ref="B107:D107"/>
    <mergeCell ref="A88:B88"/>
    <mergeCell ref="C88:D88"/>
    <mergeCell ref="A89:B89"/>
    <mergeCell ref="C89:D89"/>
    <mergeCell ref="A90:B90"/>
    <mergeCell ref="C90:D90"/>
    <mergeCell ref="A91:B91"/>
    <mergeCell ref="B103:C103"/>
    <mergeCell ref="A105:D105"/>
    <mergeCell ref="A122:C122"/>
    <mergeCell ref="A123:C123"/>
    <mergeCell ref="A124:C124"/>
    <mergeCell ref="A125:C125"/>
    <mergeCell ref="B108:D108"/>
    <mergeCell ref="B109:D109"/>
    <mergeCell ref="B111:D111"/>
    <mergeCell ref="B112:D112"/>
    <mergeCell ref="A114:D114"/>
    <mergeCell ref="A115:D115"/>
    <mergeCell ref="B110:D110"/>
    <mergeCell ref="A116:B116"/>
    <mergeCell ref="A121:D121"/>
    <mergeCell ref="C13:G13"/>
    <mergeCell ref="C68:G68"/>
    <mergeCell ref="C69:G69"/>
    <mergeCell ref="C70:G70"/>
    <mergeCell ref="A48:B48"/>
    <mergeCell ref="C48:D48"/>
    <mergeCell ref="A49:B49"/>
    <mergeCell ref="C49:D49"/>
    <mergeCell ref="A50:B50"/>
    <mergeCell ref="C50:D50"/>
    <mergeCell ref="A51:B51"/>
    <mergeCell ref="C51:D51"/>
    <mergeCell ref="B64:D64"/>
    <mergeCell ref="C67:G67"/>
    <mergeCell ref="A66:G66"/>
    <mergeCell ref="C25:G25"/>
    <mergeCell ref="C26:G26"/>
    <mergeCell ref="C19:G19"/>
    <mergeCell ref="C20:G20"/>
    <mergeCell ref="E47:G47"/>
    <mergeCell ref="E48:G48"/>
    <mergeCell ref="A47:B47"/>
    <mergeCell ref="C47:D47"/>
    <mergeCell ref="A46:B46"/>
    <mergeCell ref="A27:G27"/>
    <mergeCell ref="A28:G28"/>
    <mergeCell ref="B30:G30"/>
    <mergeCell ref="C32:G32"/>
    <mergeCell ref="C14:G14"/>
    <mergeCell ref="C15:G15"/>
    <mergeCell ref="C16:G16"/>
    <mergeCell ref="C45:D45"/>
    <mergeCell ref="B106:D106"/>
    <mergeCell ref="A83:B83"/>
    <mergeCell ref="C83:D83"/>
    <mergeCell ref="A84:B84"/>
    <mergeCell ref="C84:D84"/>
    <mergeCell ref="A85:B85"/>
    <mergeCell ref="C85:D85"/>
    <mergeCell ref="A87:B87"/>
    <mergeCell ref="C87:D87"/>
    <mergeCell ref="A92:F92"/>
    <mergeCell ref="C46:D46"/>
    <mergeCell ref="E59:G59"/>
    <mergeCell ref="E61:G61"/>
    <mergeCell ref="E60:G60"/>
    <mergeCell ref="E62:G62"/>
    <mergeCell ref="E63:G63"/>
  </mergeCells>
  <pageMargins left="0.7" right="0.7" top="1.2" bottom="0.75" header="0.05" footer="0.3"/>
  <pageSetup scale="52" fitToHeight="0" orientation="portrait" r:id="rId1"/>
  <headerFooter alignWithMargins="0">
    <oddHeader>&amp;C&amp;G</oddHeader>
    <oddFooter>&amp;L&amp;"Arial,Regular"Attachment C - Cost Worksheet&amp;C&amp;"Arial,Regular"Page &amp;P of &amp;N&amp;R&amp;"Arial,Regular"Last Updated: February 2, 2025</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J330"/>
  <sheetViews>
    <sheetView tabSelected="1" topLeftCell="A63" zoomScale="90" zoomScaleNormal="90" zoomScaleSheetLayoutView="70" zoomScalePageLayoutView="59" workbookViewId="0">
      <selection activeCell="B6" sqref="B6"/>
    </sheetView>
  </sheetViews>
  <sheetFormatPr defaultColWidth="9.453125" defaultRowHeight="13"/>
  <cols>
    <col min="1" max="1" width="71.453125" style="12" customWidth="1"/>
    <col min="2" max="2" width="20.54296875" style="10" customWidth="1"/>
    <col min="3" max="3" width="16.54296875" style="10" customWidth="1"/>
    <col min="4" max="4" width="18.453125" style="10" customWidth="1"/>
    <col min="5" max="5" width="15" style="10" customWidth="1"/>
    <col min="6" max="6" width="17.1796875" style="10" customWidth="1"/>
    <col min="7" max="16384" width="9.453125" style="10"/>
  </cols>
  <sheetData>
    <row r="1" spans="1:6" ht="43.4" customHeight="1">
      <c r="A1" s="144" t="s">
        <v>104</v>
      </c>
      <c r="B1" s="145"/>
      <c r="C1" s="145"/>
      <c r="D1" s="145"/>
      <c r="E1" s="145"/>
      <c r="F1" s="145"/>
    </row>
    <row r="2" spans="1:6" ht="113.15" customHeight="1">
      <c r="A2" s="146" t="s">
        <v>105</v>
      </c>
      <c r="B2" s="147"/>
      <c r="C2" s="147"/>
      <c r="D2" s="147"/>
      <c r="E2" s="147"/>
      <c r="F2" s="147"/>
    </row>
    <row r="3" spans="1:6" ht="50.15" customHeight="1">
      <c r="A3" s="116" t="s">
        <v>2</v>
      </c>
      <c r="B3" s="116"/>
      <c r="C3" s="116"/>
      <c r="D3" s="116"/>
      <c r="E3" s="116"/>
      <c r="F3" s="116"/>
    </row>
    <row r="4" spans="1:6" ht="32.15" customHeight="1">
      <c r="A4" s="95"/>
      <c r="B4" s="96" t="s">
        <v>3</v>
      </c>
      <c r="C4" s="180" t="s">
        <v>4</v>
      </c>
      <c r="D4" s="181"/>
      <c r="E4" s="181"/>
      <c r="F4" s="181"/>
    </row>
    <row r="5" spans="1:6" ht="124.5" customHeight="1">
      <c r="A5" s="77" t="s">
        <v>5</v>
      </c>
      <c r="B5" s="49">
        <v>1910472</v>
      </c>
      <c r="C5" s="206" t="s">
        <v>162</v>
      </c>
      <c r="D5" s="206"/>
      <c r="E5" s="206"/>
      <c r="F5" s="206"/>
    </row>
    <row r="6" spans="1:6" ht="53.25" customHeight="1">
      <c r="A6" s="77" t="s">
        <v>6</v>
      </c>
      <c r="B6" s="49"/>
      <c r="C6" s="206" t="s">
        <v>106</v>
      </c>
      <c r="D6" s="206"/>
      <c r="E6" s="206"/>
      <c r="F6" s="206"/>
    </row>
    <row r="7" spans="1:6" ht="75" customHeight="1">
      <c r="A7" s="77" t="s">
        <v>7</v>
      </c>
      <c r="B7" s="49">
        <v>71928</v>
      </c>
      <c r="C7" s="206" t="s">
        <v>107</v>
      </c>
      <c r="D7" s="206"/>
      <c r="E7" s="206"/>
      <c r="F7" s="206"/>
    </row>
    <row r="8" spans="1:6" ht="26">
      <c r="A8" s="77" t="s">
        <v>8</v>
      </c>
      <c r="B8" s="49"/>
      <c r="C8" s="149" t="s">
        <v>108</v>
      </c>
      <c r="D8" s="149"/>
      <c r="E8" s="149"/>
      <c r="F8" s="149"/>
    </row>
    <row r="9" spans="1:6" ht="26.15" customHeight="1">
      <c r="A9" s="77" t="s">
        <v>9</v>
      </c>
      <c r="B9" s="49"/>
      <c r="C9" s="206" t="s">
        <v>109</v>
      </c>
      <c r="D9" s="206"/>
      <c r="E9" s="206"/>
      <c r="F9" s="206"/>
    </row>
    <row r="10" spans="1:6" ht="34.5" customHeight="1">
      <c r="A10" s="77" t="s">
        <v>10</v>
      </c>
      <c r="B10" s="49"/>
      <c r="C10" s="206" t="s">
        <v>110</v>
      </c>
      <c r="D10" s="206"/>
      <c r="E10" s="206"/>
      <c r="F10" s="206"/>
    </row>
    <row r="11" spans="1:6">
      <c r="A11" s="77" t="s">
        <v>11</v>
      </c>
      <c r="B11" s="49"/>
      <c r="C11" s="149"/>
      <c r="D11" s="149"/>
      <c r="E11" s="149"/>
      <c r="F11" s="149"/>
    </row>
    <row r="12" spans="1:6">
      <c r="A12" s="77" t="s">
        <v>12</v>
      </c>
      <c r="B12" s="49"/>
      <c r="C12" s="149"/>
      <c r="D12" s="149"/>
      <c r="E12" s="149"/>
      <c r="F12" s="149"/>
    </row>
    <row r="13" spans="1:6">
      <c r="A13" s="77" t="s">
        <v>13</v>
      </c>
      <c r="B13" s="49"/>
      <c r="C13" s="149"/>
      <c r="D13" s="149"/>
      <c r="E13" s="149"/>
      <c r="F13" s="149"/>
    </row>
    <row r="14" spans="1:6">
      <c r="A14" s="77" t="s">
        <v>111</v>
      </c>
      <c r="B14" s="49">
        <v>59800</v>
      </c>
      <c r="C14" s="149"/>
      <c r="D14" s="149"/>
      <c r="E14" s="149"/>
      <c r="F14" s="149"/>
    </row>
    <row r="15" spans="1:6">
      <c r="A15" s="77" t="s">
        <v>112</v>
      </c>
      <c r="B15" s="49">
        <v>27600</v>
      </c>
      <c r="C15" s="149"/>
      <c r="D15" s="149"/>
      <c r="E15" s="149"/>
      <c r="F15" s="149"/>
    </row>
    <row r="16" spans="1:6" ht="55.5" customHeight="1">
      <c r="A16" s="77" t="s">
        <v>113</v>
      </c>
      <c r="B16" s="49">
        <v>23000</v>
      </c>
      <c r="C16" s="206" t="s">
        <v>114</v>
      </c>
      <c r="D16" s="206"/>
      <c r="E16" s="206"/>
      <c r="F16" s="206"/>
    </row>
    <row r="17" spans="1:6">
      <c r="A17" s="77"/>
      <c r="B17" s="49"/>
      <c r="C17" s="149"/>
      <c r="D17" s="149"/>
      <c r="E17" s="149"/>
      <c r="F17" s="149"/>
    </row>
    <row r="18" spans="1:6">
      <c r="A18" s="77"/>
      <c r="B18" s="49"/>
      <c r="C18" s="149"/>
      <c r="D18" s="149"/>
      <c r="E18" s="149"/>
      <c r="F18" s="149"/>
    </row>
    <row r="19" spans="1:6">
      <c r="A19" s="77" t="s">
        <v>14</v>
      </c>
      <c r="B19" s="49"/>
      <c r="C19" s="149"/>
      <c r="D19" s="149"/>
      <c r="E19" s="149"/>
      <c r="F19" s="149"/>
    </row>
    <row r="20" spans="1:6" ht="31">
      <c r="A20" s="29" t="s">
        <v>15</v>
      </c>
      <c r="B20" s="2">
        <f>SUM(B5:B19)</f>
        <v>2092800</v>
      </c>
      <c r="C20" s="39"/>
      <c r="D20" s="30"/>
      <c r="E20" s="30"/>
      <c r="F20" s="40"/>
    </row>
    <row r="21" spans="1:6" ht="15.5">
      <c r="A21" s="44" t="s">
        <v>16</v>
      </c>
      <c r="B21" s="45"/>
      <c r="C21" s="41"/>
      <c r="D21" s="65"/>
      <c r="E21" s="65"/>
      <c r="F21" s="42"/>
    </row>
    <row r="22" spans="1:6">
      <c r="A22" s="77" t="s">
        <v>17</v>
      </c>
      <c r="B22" s="49"/>
      <c r="C22" s="149"/>
      <c r="D22" s="149"/>
      <c r="E22" s="149"/>
      <c r="F22" s="149"/>
    </row>
    <row r="23" spans="1:6">
      <c r="A23" s="77" t="s">
        <v>18</v>
      </c>
      <c r="B23" s="49"/>
      <c r="C23" s="149"/>
      <c r="D23" s="149"/>
      <c r="E23" s="149"/>
      <c r="F23" s="149"/>
    </row>
    <row r="24" spans="1:6">
      <c r="A24" s="18" t="s">
        <v>19</v>
      </c>
      <c r="B24" s="49"/>
      <c r="C24" s="149"/>
      <c r="D24" s="149"/>
      <c r="E24" s="149"/>
      <c r="F24" s="149"/>
    </row>
    <row r="25" spans="1:6">
      <c r="A25" s="18" t="s">
        <v>20</v>
      </c>
      <c r="B25" s="49"/>
      <c r="C25" s="149"/>
      <c r="D25" s="149"/>
      <c r="E25" s="149"/>
      <c r="F25" s="149"/>
    </row>
    <row r="26" spans="1:6" ht="15.5">
      <c r="A26" s="29" t="s">
        <v>21</v>
      </c>
      <c r="B26" s="2">
        <f>(B20-B21)+B22+B23+B24+B25</f>
        <v>2092800</v>
      </c>
      <c r="C26" s="32"/>
      <c r="D26" s="30"/>
      <c r="E26" s="31"/>
      <c r="F26" s="43"/>
    </row>
    <row r="27" spans="1:6">
      <c r="A27" s="32"/>
      <c r="B27" s="47"/>
      <c r="C27" s="31"/>
      <c r="D27" s="90"/>
      <c r="E27" s="31"/>
      <c r="F27" s="43"/>
    </row>
    <row r="28" spans="1:6" ht="32.15" customHeight="1">
      <c r="A28" s="48"/>
      <c r="B28" s="74" t="s">
        <v>3</v>
      </c>
      <c r="C28" s="148" t="s">
        <v>4</v>
      </c>
      <c r="D28" s="148"/>
      <c r="E28" s="148"/>
      <c r="F28" s="148"/>
    </row>
    <row r="29" spans="1:6" ht="15.5">
      <c r="A29" s="29" t="s">
        <v>22</v>
      </c>
      <c r="B29" s="50">
        <v>105350</v>
      </c>
      <c r="C29" s="207" t="s">
        <v>115</v>
      </c>
      <c r="D29" s="208"/>
      <c r="E29" s="208"/>
      <c r="F29" s="208"/>
    </row>
    <row r="30" spans="1:6" ht="30" customHeight="1">
      <c r="A30" s="88"/>
      <c r="B30" s="30"/>
      <c r="C30" s="89"/>
      <c r="D30" s="151"/>
      <c r="E30" s="151"/>
      <c r="F30" s="151"/>
    </row>
    <row r="31" spans="1:6" ht="50.9" customHeight="1">
      <c r="A31" s="116" t="s">
        <v>116</v>
      </c>
      <c r="B31" s="116"/>
      <c r="C31" s="116"/>
      <c r="D31" s="116"/>
      <c r="E31" s="116"/>
      <c r="F31" s="116"/>
    </row>
    <row r="32" spans="1:6" ht="26">
      <c r="A32" s="77" t="s">
        <v>117</v>
      </c>
      <c r="B32" s="149" t="s">
        <v>118</v>
      </c>
      <c r="C32" s="149"/>
      <c r="D32" s="149"/>
      <c r="E32" s="149"/>
      <c r="F32" s="149"/>
    </row>
    <row r="33" spans="1:10" ht="15" customHeight="1">
      <c r="A33" s="1"/>
      <c r="B33" s="1"/>
      <c r="C33" s="1"/>
      <c r="D33" s="182"/>
      <c r="E33" s="182"/>
      <c r="F33" s="182"/>
    </row>
    <row r="34" spans="1:10" ht="41.15" customHeight="1">
      <c r="A34" s="77" t="s">
        <v>119</v>
      </c>
      <c r="B34" s="149" t="s">
        <v>120</v>
      </c>
      <c r="C34" s="149"/>
      <c r="D34" s="149"/>
      <c r="E34" s="149"/>
      <c r="F34" s="149"/>
    </row>
    <row r="35" spans="1:10" ht="15" customHeight="1">
      <c r="A35" s="1"/>
      <c r="B35" s="1"/>
      <c r="C35" s="1"/>
      <c r="D35" s="182"/>
      <c r="E35" s="182"/>
      <c r="F35" s="182"/>
      <c r="J35" s="37"/>
    </row>
    <row r="36" spans="1:10" s="37" customFormat="1" ht="33.65" customHeight="1">
      <c r="A36" s="112" t="s">
        <v>121</v>
      </c>
      <c r="B36" s="113"/>
      <c r="C36" s="113"/>
      <c r="D36" s="113"/>
      <c r="E36" s="113"/>
      <c r="F36" s="113"/>
    </row>
    <row r="37" spans="1:10">
      <c r="A37" s="202" t="s">
        <v>122</v>
      </c>
      <c r="B37" s="202"/>
      <c r="C37" s="165">
        <v>76958</v>
      </c>
      <c r="D37" s="165"/>
      <c r="E37" s="165"/>
      <c r="F37" s="165"/>
    </row>
    <row r="38" spans="1:10">
      <c r="A38" s="202" t="s">
        <v>123</v>
      </c>
      <c r="B38" s="202"/>
      <c r="C38" s="165">
        <v>52620</v>
      </c>
      <c r="D38" s="165"/>
      <c r="E38" s="165"/>
      <c r="F38" s="165"/>
      <c r="G38" s="98"/>
    </row>
    <row r="39" spans="1:10">
      <c r="A39" s="202" t="s">
        <v>124</v>
      </c>
      <c r="B39" s="202"/>
      <c r="C39" s="165"/>
      <c r="D39" s="165"/>
      <c r="E39" s="165"/>
      <c r="F39" s="165"/>
      <c r="G39" s="98"/>
    </row>
    <row r="40" spans="1:10" ht="14">
      <c r="A40" s="166" t="s">
        <v>125</v>
      </c>
      <c r="B40" s="166"/>
      <c r="C40" s="203">
        <f>SUM(C37:F39)</f>
        <v>129578</v>
      </c>
      <c r="D40" s="203"/>
      <c r="E40" s="80"/>
      <c r="F40" s="80"/>
    </row>
    <row r="41" spans="1:10" ht="14">
      <c r="A41" s="120" t="s">
        <v>16</v>
      </c>
      <c r="B41" s="120"/>
      <c r="C41" s="121"/>
      <c r="D41" s="121"/>
      <c r="E41" s="121"/>
      <c r="F41" s="121"/>
    </row>
    <row r="42" spans="1:10" ht="17.149999999999999" customHeight="1">
      <c r="A42" s="166" t="s">
        <v>126</v>
      </c>
      <c r="B42" s="166"/>
      <c r="C42" s="204">
        <f>C40-C41</f>
        <v>129578</v>
      </c>
      <c r="D42" s="204"/>
      <c r="E42" s="80"/>
      <c r="F42" s="80"/>
    </row>
    <row r="43" spans="1:10" ht="15" customHeight="1">
      <c r="A43" s="72"/>
      <c r="B43" s="72"/>
      <c r="C43" s="72"/>
      <c r="D43" s="72"/>
      <c r="E43" s="80"/>
      <c r="F43" s="80"/>
    </row>
    <row r="44" spans="1:10" ht="24.75" customHeight="1">
      <c r="A44" s="211" t="s">
        <v>127</v>
      </c>
      <c r="B44" s="211"/>
      <c r="C44" s="211"/>
      <c r="D44" s="211"/>
      <c r="E44" s="211"/>
      <c r="F44" s="211"/>
    </row>
    <row r="45" spans="1:10" ht="56.25" customHeight="1">
      <c r="A45" s="53"/>
      <c r="B45" s="77" t="s">
        <v>49</v>
      </c>
      <c r="C45" s="9" t="s">
        <v>128</v>
      </c>
      <c r="D45" s="77" t="s">
        <v>129</v>
      </c>
      <c r="E45" s="186" t="s">
        <v>88</v>
      </c>
      <c r="F45" s="212"/>
    </row>
    <row r="46" spans="1:10" ht="44.15" customHeight="1">
      <c r="A46" s="8" t="s">
        <v>54</v>
      </c>
      <c r="B46" s="7">
        <v>0.02</v>
      </c>
      <c r="C46" s="49">
        <v>141213</v>
      </c>
      <c r="D46" s="49">
        <v>54725</v>
      </c>
      <c r="E46" s="209" t="s">
        <v>130</v>
      </c>
      <c r="F46" s="210"/>
    </row>
    <row r="47" spans="1:10" ht="13.4" customHeight="1">
      <c r="A47" s="8" t="s">
        <v>55</v>
      </c>
      <c r="B47" s="7">
        <v>0.02</v>
      </c>
      <c r="C47" s="49">
        <v>247669</v>
      </c>
      <c r="D47" s="49">
        <v>56914</v>
      </c>
      <c r="E47" s="209" t="s">
        <v>131</v>
      </c>
      <c r="F47" s="210"/>
    </row>
    <row r="48" spans="1:10" ht="13.4" customHeight="1">
      <c r="A48" s="8" t="s">
        <v>56</v>
      </c>
      <c r="B48" s="7">
        <v>0.02</v>
      </c>
      <c r="C48" s="49">
        <v>257241</v>
      </c>
      <c r="D48" s="49">
        <v>59190</v>
      </c>
      <c r="E48" s="209" t="s">
        <v>132</v>
      </c>
      <c r="F48" s="210"/>
    </row>
    <row r="49" spans="1:6" ht="13.4" customHeight="1">
      <c r="A49" s="8" t="s">
        <v>57</v>
      </c>
      <c r="B49" s="7">
        <v>0.02</v>
      </c>
      <c r="C49" s="49">
        <v>262388</v>
      </c>
      <c r="D49" s="49">
        <v>61558</v>
      </c>
      <c r="E49" s="209" t="s">
        <v>132</v>
      </c>
      <c r="F49" s="210"/>
    </row>
    <row r="50" spans="1:6" ht="13.4" customHeight="1">
      <c r="A50" s="8" t="s">
        <v>58</v>
      </c>
      <c r="B50" s="7">
        <v>0.02</v>
      </c>
      <c r="C50" s="49">
        <v>267634</v>
      </c>
      <c r="D50" s="49">
        <v>64020</v>
      </c>
      <c r="E50" s="209" t="s">
        <v>132</v>
      </c>
      <c r="F50" s="210"/>
    </row>
    <row r="51" spans="1:6" ht="13.4" customHeight="1">
      <c r="A51" s="8" t="s">
        <v>59</v>
      </c>
      <c r="B51" s="7">
        <v>0.02</v>
      </c>
      <c r="C51" s="49">
        <v>272986</v>
      </c>
      <c r="D51" s="49">
        <v>66581</v>
      </c>
      <c r="E51" s="209" t="s">
        <v>132</v>
      </c>
      <c r="F51" s="210"/>
    </row>
    <row r="52" spans="1:6" ht="13.4" customHeight="1">
      <c r="A52" s="8" t="s">
        <v>60</v>
      </c>
      <c r="B52" s="7">
        <v>0.02</v>
      </c>
      <c r="C52" s="49">
        <v>278446</v>
      </c>
      <c r="D52" s="49">
        <v>69244</v>
      </c>
      <c r="E52" s="209" t="s">
        <v>132</v>
      </c>
      <c r="F52" s="210"/>
    </row>
    <row r="53" spans="1:6" ht="13.4" customHeight="1">
      <c r="A53" s="8" t="s">
        <v>61</v>
      </c>
      <c r="B53" s="7">
        <v>0.02</v>
      </c>
      <c r="C53" s="49">
        <v>284016</v>
      </c>
      <c r="D53" s="49">
        <v>72014</v>
      </c>
      <c r="E53" s="209" t="s">
        <v>132</v>
      </c>
      <c r="F53" s="210"/>
    </row>
    <row r="54" spans="1:6" ht="13.4" customHeight="1">
      <c r="A54" s="8" t="s">
        <v>62</v>
      </c>
      <c r="B54" s="7">
        <v>0.02</v>
      </c>
      <c r="C54" s="49">
        <v>289698</v>
      </c>
      <c r="D54" s="49">
        <v>74895</v>
      </c>
      <c r="E54" s="209" t="s">
        <v>132</v>
      </c>
      <c r="F54" s="210"/>
    </row>
    <row r="55" spans="1:6" ht="29.9" customHeight="1">
      <c r="A55" s="76" t="s">
        <v>133</v>
      </c>
      <c r="B55" s="168">
        <f>(SUM(C46:C54))+C42+(SUM(D46:D54))</f>
        <v>3010010</v>
      </c>
      <c r="C55" s="168"/>
      <c r="D55" s="129"/>
      <c r="E55" s="80"/>
      <c r="F55" s="80"/>
    </row>
    <row r="56" spans="1:6" ht="15" customHeight="1">
      <c r="A56" s="3"/>
      <c r="B56" s="14"/>
      <c r="C56" s="14"/>
      <c r="D56" s="75"/>
      <c r="E56" s="80"/>
      <c r="F56" s="80"/>
    </row>
    <row r="57" spans="1:6" ht="33" customHeight="1">
      <c r="A57" s="171" t="s">
        <v>98</v>
      </c>
      <c r="B57" s="172"/>
      <c r="C57" s="172"/>
      <c r="D57" s="172"/>
      <c r="E57" s="172"/>
      <c r="F57" s="172"/>
    </row>
    <row r="58" spans="1:6">
      <c r="A58" s="73"/>
      <c r="B58" s="54" t="s">
        <v>30</v>
      </c>
      <c r="C58" s="169" t="s">
        <v>31</v>
      </c>
      <c r="D58" s="170"/>
      <c r="E58" s="170"/>
      <c r="F58" s="170"/>
    </row>
    <row r="59" spans="1:6" ht="50.15" customHeight="1">
      <c r="A59" s="18" t="s">
        <v>32</v>
      </c>
      <c r="B59" s="13"/>
      <c r="C59" s="217" t="s">
        <v>134</v>
      </c>
      <c r="D59" s="217"/>
      <c r="E59" s="217"/>
      <c r="F59" s="217"/>
    </row>
    <row r="60" spans="1:6" ht="45.75" customHeight="1">
      <c r="A60" s="18" t="s">
        <v>33</v>
      </c>
      <c r="B60" s="13"/>
      <c r="C60" s="217" t="s">
        <v>135</v>
      </c>
      <c r="D60" s="217"/>
      <c r="E60" s="217"/>
      <c r="F60" s="217"/>
    </row>
    <row r="61" spans="1:6">
      <c r="A61" s="18" t="s">
        <v>34</v>
      </c>
      <c r="B61" s="13">
        <v>77891</v>
      </c>
      <c r="C61" s="103" t="s">
        <v>136</v>
      </c>
      <c r="D61" s="103"/>
      <c r="E61" s="103"/>
      <c r="F61" s="103"/>
    </row>
    <row r="62" spans="1:6" ht="44.25" customHeight="1">
      <c r="A62" s="18" t="s">
        <v>137</v>
      </c>
      <c r="B62" s="13"/>
      <c r="C62" s="217" t="s">
        <v>138</v>
      </c>
      <c r="D62" s="217"/>
      <c r="E62" s="217"/>
      <c r="F62" s="217"/>
    </row>
    <row r="63" spans="1:6">
      <c r="A63" s="18" t="s">
        <v>35</v>
      </c>
      <c r="B63" s="13"/>
      <c r="C63" s="189"/>
      <c r="D63" s="190"/>
      <c r="E63" s="190"/>
      <c r="F63" s="191"/>
    </row>
    <row r="64" spans="1:6">
      <c r="A64" s="18" t="s">
        <v>35</v>
      </c>
      <c r="B64" s="13"/>
      <c r="C64" s="103"/>
      <c r="D64" s="103"/>
      <c r="E64" s="103"/>
      <c r="F64" s="103"/>
    </row>
    <row r="65" spans="1:6">
      <c r="A65" s="18" t="s">
        <v>35</v>
      </c>
      <c r="B65" s="13"/>
      <c r="C65" s="103"/>
      <c r="D65" s="103"/>
      <c r="E65" s="103"/>
      <c r="F65" s="103"/>
    </row>
    <row r="66" spans="1:6">
      <c r="A66" s="18" t="s">
        <v>35</v>
      </c>
      <c r="B66" s="13"/>
      <c r="C66" s="103"/>
      <c r="D66" s="103"/>
      <c r="E66" s="103"/>
      <c r="F66" s="103"/>
    </row>
    <row r="67" spans="1:6" ht="30" customHeight="1">
      <c r="A67" s="26"/>
      <c r="B67" s="27"/>
      <c r="C67" s="28"/>
      <c r="D67" s="28"/>
      <c r="E67" s="28"/>
      <c r="F67" s="28"/>
    </row>
    <row r="68" spans="1:6" ht="51" customHeight="1">
      <c r="A68" s="116" t="s">
        <v>139</v>
      </c>
      <c r="B68" s="116"/>
      <c r="C68" s="116"/>
      <c r="D68" s="116"/>
      <c r="E68" s="116"/>
      <c r="F68" s="116"/>
    </row>
    <row r="69" spans="1:6" ht="49.4" customHeight="1">
      <c r="A69" s="91" t="s">
        <v>140</v>
      </c>
      <c r="B69" s="215" t="s">
        <v>141</v>
      </c>
      <c r="C69" s="216"/>
      <c r="D69" s="216"/>
      <c r="E69" s="216"/>
      <c r="F69" s="216"/>
    </row>
    <row r="70" spans="1:6" ht="15" customHeight="1">
      <c r="A70" s="35"/>
      <c r="B70" s="82"/>
      <c r="C70" s="82"/>
      <c r="D70" s="205"/>
      <c r="E70" s="205"/>
      <c r="F70" s="205"/>
    </row>
    <row r="71" spans="1:6" s="37" customFormat="1" ht="54.65" customHeight="1">
      <c r="A71" s="112" t="s">
        <v>142</v>
      </c>
      <c r="B71" s="113"/>
      <c r="C71" s="113"/>
      <c r="D71" s="113"/>
      <c r="E71" s="113"/>
      <c r="F71" s="113"/>
    </row>
    <row r="72" spans="1:6" ht="13.4" customHeight="1">
      <c r="A72" s="106" t="s">
        <v>40</v>
      </c>
      <c r="B72" s="107"/>
      <c r="C72" s="165"/>
      <c r="D72" s="165"/>
      <c r="E72" s="165"/>
      <c r="F72" s="165"/>
    </row>
    <row r="73" spans="1:6" ht="13.4" customHeight="1">
      <c r="A73" s="106" t="s">
        <v>41</v>
      </c>
      <c r="B73" s="107"/>
      <c r="C73" s="165"/>
      <c r="D73" s="165"/>
      <c r="E73" s="165"/>
      <c r="F73" s="165"/>
    </row>
    <row r="74" spans="1:6" ht="13.4" customHeight="1">
      <c r="A74" s="106" t="s">
        <v>42</v>
      </c>
      <c r="B74" s="107"/>
      <c r="C74" s="165"/>
      <c r="D74" s="165"/>
      <c r="E74" s="165"/>
      <c r="F74" s="165"/>
    </row>
    <row r="75" spans="1:6" ht="13.4" customHeight="1">
      <c r="A75" s="106" t="s">
        <v>43</v>
      </c>
      <c r="B75" s="107"/>
      <c r="C75" s="165"/>
      <c r="D75" s="165"/>
      <c r="E75" s="165"/>
      <c r="F75" s="165"/>
    </row>
    <row r="76" spans="1:6" ht="13.4" customHeight="1">
      <c r="A76" s="127" t="s">
        <v>44</v>
      </c>
      <c r="B76" s="128"/>
      <c r="C76" s="165"/>
      <c r="D76" s="165"/>
      <c r="E76" s="165"/>
      <c r="F76" s="165"/>
    </row>
    <row r="77" spans="1:6" ht="13.4" customHeight="1">
      <c r="A77" s="127" t="s">
        <v>45</v>
      </c>
      <c r="B77" s="128"/>
      <c r="C77" s="165"/>
      <c r="D77" s="165"/>
      <c r="E77" s="165"/>
      <c r="F77" s="165"/>
    </row>
    <row r="78" spans="1:6" ht="13.4" customHeight="1">
      <c r="A78" s="117" t="s">
        <v>46</v>
      </c>
      <c r="B78" s="118"/>
      <c r="C78" s="119">
        <f>C72+C73+C74+C75+C76+C77</f>
        <v>0</v>
      </c>
      <c r="D78" s="119"/>
      <c r="E78" s="80"/>
      <c r="F78" s="80"/>
    </row>
    <row r="79" spans="1:6" ht="13.4" customHeight="1">
      <c r="A79" s="120" t="s">
        <v>16</v>
      </c>
      <c r="B79" s="120"/>
      <c r="C79" s="121"/>
      <c r="D79" s="121"/>
      <c r="E79" s="80"/>
      <c r="F79" s="80"/>
    </row>
    <row r="80" spans="1:6" ht="13.4" customHeight="1">
      <c r="A80" s="117" t="s">
        <v>47</v>
      </c>
      <c r="B80" s="118"/>
      <c r="C80" s="119">
        <f>C78-C79</f>
        <v>0</v>
      </c>
      <c r="D80" s="119"/>
      <c r="E80" s="80"/>
      <c r="F80" s="80"/>
    </row>
    <row r="81" spans="1:6" ht="15" customHeight="1">
      <c r="A81" s="122"/>
      <c r="B81" s="123"/>
      <c r="C81" s="51"/>
      <c r="D81" s="51"/>
      <c r="E81" s="80"/>
      <c r="F81" s="80"/>
    </row>
    <row r="82" spans="1:6" ht="24.75" customHeight="1">
      <c r="A82" s="125" t="s">
        <v>100</v>
      </c>
      <c r="B82" s="126"/>
      <c r="C82" s="126"/>
      <c r="D82" s="126"/>
      <c r="E82" s="126"/>
      <c r="F82" s="126"/>
    </row>
    <row r="83" spans="1:6" ht="53.15" customHeight="1">
      <c r="A83" s="46"/>
      <c r="B83" s="77" t="s">
        <v>49</v>
      </c>
      <c r="C83" s="9" t="s">
        <v>50</v>
      </c>
      <c r="D83" s="77" t="s">
        <v>51</v>
      </c>
      <c r="E83" s="9" t="s">
        <v>52</v>
      </c>
      <c r="F83" s="9" t="s">
        <v>53</v>
      </c>
    </row>
    <row r="84" spans="1:6">
      <c r="A84" s="8" t="s">
        <v>54</v>
      </c>
      <c r="B84" s="7"/>
      <c r="C84" s="49" t="s">
        <v>143</v>
      </c>
      <c r="D84" s="52"/>
      <c r="E84" s="68" t="s">
        <v>143</v>
      </c>
      <c r="F84" s="68" t="s">
        <v>143</v>
      </c>
    </row>
    <row r="85" spans="1:6">
      <c r="A85" s="8" t="s">
        <v>55</v>
      </c>
      <c r="B85" s="7"/>
      <c r="C85" s="49" t="s">
        <v>143</v>
      </c>
      <c r="D85" s="52"/>
      <c r="E85" s="68" t="s">
        <v>143</v>
      </c>
      <c r="F85" s="68" t="s">
        <v>143</v>
      </c>
    </row>
    <row r="86" spans="1:6">
      <c r="A86" s="8" t="s">
        <v>56</v>
      </c>
      <c r="B86" s="7"/>
      <c r="C86" s="49" t="s">
        <v>143</v>
      </c>
      <c r="D86" s="52"/>
      <c r="E86" s="68" t="s">
        <v>143</v>
      </c>
      <c r="F86" s="68" t="s">
        <v>143</v>
      </c>
    </row>
    <row r="87" spans="1:6">
      <c r="A87" s="8" t="s">
        <v>57</v>
      </c>
      <c r="B87" s="7"/>
      <c r="C87" s="49" t="s">
        <v>143</v>
      </c>
      <c r="D87" s="52"/>
      <c r="E87" s="68" t="s">
        <v>143</v>
      </c>
      <c r="F87" s="68" t="s">
        <v>143</v>
      </c>
    </row>
    <row r="88" spans="1:6">
      <c r="A88" s="8" t="s">
        <v>58</v>
      </c>
      <c r="B88" s="7"/>
      <c r="C88" s="49" t="s">
        <v>143</v>
      </c>
      <c r="D88" s="52"/>
      <c r="E88" s="68" t="s">
        <v>143</v>
      </c>
      <c r="F88" s="68" t="s">
        <v>143</v>
      </c>
    </row>
    <row r="89" spans="1:6">
      <c r="A89" s="8" t="s">
        <v>59</v>
      </c>
      <c r="B89" s="7"/>
      <c r="C89" s="49" t="s">
        <v>143</v>
      </c>
      <c r="D89" s="52"/>
      <c r="E89" s="68" t="s">
        <v>143</v>
      </c>
      <c r="F89" s="68" t="s">
        <v>143</v>
      </c>
    </row>
    <row r="90" spans="1:6">
      <c r="A90" s="8" t="s">
        <v>60</v>
      </c>
      <c r="B90" s="7"/>
      <c r="C90" s="49" t="s">
        <v>143</v>
      </c>
      <c r="D90" s="52"/>
      <c r="E90" s="68" t="s">
        <v>143</v>
      </c>
      <c r="F90" s="68" t="s">
        <v>143</v>
      </c>
    </row>
    <row r="91" spans="1:6">
      <c r="A91" s="8" t="s">
        <v>61</v>
      </c>
      <c r="B91" s="7"/>
      <c r="C91" s="49" t="s">
        <v>143</v>
      </c>
      <c r="D91" s="52"/>
      <c r="E91" s="68" t="s">
        <v>143</v>
      </c>
      <c r="F91" s="68" t="s">
        <v>143</v>
      </c>
    </row>
    <row r="92" spans="1:6">
      <c r="A92" s="8" t="s">
        <v>62</v>
      </c>
      <c r="B92" s="7"/>
      <c r="C92" s="49" t="s">
        <v>143</v>
      </c>
      <c r="D92" s="52"/>
      <c r="E92" s="68" t="s">
        <v>143</v>
      </c>
      <c r="F92" s="68" t="s">
        <v>143</v>
      </c>
    </row>
    <row r="93" spans="1:6" ht="29.9" customHeight="1">
      <c r="A93" s="29" t="s">
        <v>63</v>
      </c>
      <c r="B93" s="124">
        <f>SUM(C84:C92,D84:D92,E84:E92,F84:F92,C80)</f>
        <v>0</v>
      </c>
      <c r="C93" s="124"/>
      <c r="D93" s="136"/>
      <c r="E93" s="136"/>
      <c r="F93" s="136"/>
    </row>
    <row r="94" spans="1:6" ht="30" customHeight="1">
      <c r="A94" s="92"/>
      <c r="B94" s="93"/>
      <c r="C94" s="87"/>
      <c r="D94" s="137"/>
      <c r="E94" s="137"/>
      <c r="F94" s="137"/>
    </row>
    <row r="95" spans="1:6" ht="28.4" customHeight="1">
      <c r="A95" s="116" t="s">
        <v>64</v>
      </c>
      <c r="B95" s="116"/>
      <c r="C95" s="116"/>
      <c r="D95" s="116"/>
      <c r="E95" s="116"/>
      <c r="F95" s="116"/>
    </row>
    <row r="96" spans="1:6" ht="30" customHeight="1">
      <c r="A96" s="94" t="s">
        <v>65</v>
      </c>
      <c r="B96" s="161">
        <f>B26</f>
        <v>2092800</v>
      </c>
      <c r="C96" s="162"/>
      <c r="D96" s="163"/>
      <c r="E96" s="80"/>
      <c r="F96" s="80"/>
    </row>
    <row r="97" spans="1:6" ht="30" customHeight="1">
      <c r="A97" s="58" t="s">
        <v>66</v>
      </c>
      <c r="B97" s="129">
        <f>B29</f>
        <v>105350</v>
      </c>
      <c r="C97" s="130"/>
      <c r="D97" s="131"/>
      <c r="E97" s="80"/>
      <c r="F97" s="80"/>
    </row>
    <row r="98" spans="1:6" ht="30" customHeight="1">
      <c r="A98" s="58" t="s">
        <v>144</v>
      </c>
      <c r="B98" s="129">
        <f>B55</f>
        <v>3010010</v>
      </c>
      <c r="C98" s="130"/>
      <c r="D98" s="131"/>
      <c r="E98" s="80"/>
      <c r="F98" s="80"/>
    </row>
    <row r="99" spans="1:6" ht="30" customHeight="1">
      <c r="A99" s="58" t="s">
        <v>145</v>
      </c>
      <c r="B99" s="129">
        <f>SUM(B59:B66)</f>
        <v>77891</v>
      </c>
      <c r="C99" s="130"/>
      <c r="D99" s="131"/>
      <c r="E99" s="80"/>
      <c r="F99" s="80"/>
    </row>
    <row r="100" spans="1:6" ht="30" customHeight="1">
      <c r="A100" s="58" t="s">
        <v>146</v>
      </c>
      <c r="B100" s="129">
        <f>B93</f>
        <v>0</v>
      </c>
      <c r="C100" s="130"/>
      <c r="D100" s="131"/>
      <c r="E100" s="80"/>
      <c r="F100" s="80"/>
    </row>
    <row r="101" spans="1:6" ht="33" customHeight="1">
      <c r="A101" s="59" t="s">
        <v>64</v>
      </c>
      <c r="B101" s="129">
        <f>SUM(B96:D100)</f>
        <v>5286051</v>
      </c>
      <c r="C101" s="130"/>
      <c r="D101" s="131"/>
      <c r="E101" s="80"/>
      <c r="F101" s="80"/>
    </row>
    <row r="102" spans="1:6" ht="30" customHeight="1">
      <c r="A102" s="4"/>
      <c r="B102" s="4"/>
      <c r="C102" s="4"/>
      <c r="D102" s="4"/>
      <c r="E102" s="80"/>
      <c r="F102" s="80"/>
    </row>
    <row r="103" spans="1:6" ht="25.5" customHeight="1">
      <c r="A103" s="177" t="s">
        <v>70</v>
      </c>
      <c r="B103" s="178"/>
      <c r="C103" s="178"/>
      <c r="D103" s="179"/>
      <c r="E103" s="80"/>
      <c r="F103" s="80"/>
    </row>
    <row r="104" spans="1:6" ht="15" customHeight="1">
      <c r="A104" s="135"/>
      <c r="B104" s="136"/>
      <c r="C104" s="136"/>
      <c r="D104" s="137"/>
      <c r="E104" s="80"/>
      <c r="F104" s="80"/>
    </row>
    <row r="105" spans="1:6" s="38" customFormat="1" ht="24.65" customHeight="1">
      <c r="A105" s="138" t="s">
        <v>71</v>
      </c>
      <c r="B105" s="139"/>
      <c r="C105" s="19"/>
      <c r="D105" s="19"/>
      <c r="E105" s="81"/>
      <c r="F105" s="81"/>
    </row>
    <row r="106" spans="1:6" ht="13.4" customHeight="1">
      <c r="A106" s="77" t="s">
        <v>72</v>
      </c>
      <c r="B106" s="13"/>
      <c r="C106" s="24"/>
      <c r="D106" s="19"/>
      <c r="E106" s="80"/>
      <c r="F106" s="80"/>
    </row>
    <row r="107" spans="1:6" ht="13.4" customHeight="1">
      <c r="A107" s="77" t="s">
        <v>73</v>
      </c>
      <c r="B107" s="13"/>
      <c r="C107" s="24"/>
      <c r="D107" s="19"/>
      <c r="E107" s="80"/>
      <c r="F107" s="80"/>
    </row>
    <row r="108" spans="1:6" ht="14.5">
      <c r="A108" s="20" t="s">
        <v>74</v>
      </c>
      <c r="B108" s="21"/>
      <c r="C108" s="24"/>
      <c r="D108" s="19"/>
      <c r="E108" s="80"/>
      <c r="F108" s="80"/>
    </row>
    <row r="109" spans="1:6" ht="15" customHeight="1">
      <c r="A109" s="22"/>
      <c r="B109" s="23"/>
      <c r="C109" s="5"/>
      <c r="D109" s="5"/>
      <c r="E109" s="80"/>
      <c r="F109" s="80"/>
    </row>
    <row r="110" spans="1:6" ht="24.65" customHeight="1">
      <c r="A110" s="140" t="s">
        <v>75</v>
      </c>
      <c r="B110" s="141"/>
      <c r="C110" s="141"/>
      <c r="D110" s="141"/>
      <c r="E110" s="80"/>
      <c r="F110" s="80"/>
    </row>
    <row r="111" spans="1:6">
      <c r="A111" s="142" t="s">
        <v>76</v>
      </c>
      <c r="B111" s="142"/>
      <c r="C111" s="142"/>
      <c r="D111" s="15" t="s">
        <v>3</v>
      </c>
      <c r="E111" s="80"/>
      <c r="F111" s="80"/>
    </row>
    <row r="112" spans="1:6">
      <c r="A112" s="201" t="s">
        <v>147</v>
      </c>
      <c r="B112" s="201"/>
      <c r="C112" s="201"/>
      <c r="D112" s="16">
        <v>1815</v>
      </c>
      <c r="E112" s="80"/>
      <c r="F112" s="80"/>
    </row>
    <row r="113" spans="1:6" ht="33" customHeight="1">
      <c r="A113" s="195" t="s">
        <v>148</v>
      </c>
      <c r="B113" s="196"/>
      <c r="C113" s="197"/>
      <c r="D113" s="16">
        <v>117923</v>
      </c>
      <c r="E113" s="80"/>
      <c r="F113" s="80"/>
    </row>
    <row r="114" spans="1:6" ht="141.75" customHeight="1">
      <c r="A114" s="198" t="s">
        <v>149</v>
      </c>
      <c r="B114" s="199"/>
      <c r="C114" s="200"/>
      <c r="D114" s="16">
        <v>120300</v>
      </c>
      <c r="E114" s="80"/>
      <c r="F114" s="80"/>
    </row>
    <row r="115" spans="1:6" ht="39.75" customHeight="1">
      <c r="A115" s="201" t="s">
        <v>150</v>
      </c>
      <c r="B115" s="201"/>
      <c r="C115" s="201"/>
      <c r="D115" s="16">
        <v>78497</v>
      </c>
      <c r="E115" s="80"/>
      <c r="F115" s="80"/>
    </row>
    <row r="116" spans="1:6" ht="80.25" customHeight="1">
      <c r="A116" s="201" t="s">
        <v>151</v>
      </c>
      <c r="B116" s="201"/>
      <c r="C116" s="201"/>
      <c r="D116" s="16">
        <v>100479</v>
      </c>
      <c r="E116" s="80"/>
      <c r="F116" s="80"/>
    </row>
    <row r="117" spans="1:6" ht="15" customHeight="1">
      <c r="A117" s="6"/>
      <c r="B117" s="6"/>
      <c r="C117" s="6"/>
      <c r="D117" s="6"/>
      <c r="E117" s="80"/>
      <c r="F117" s="80"/>
    </row>
    <row r="118" spans="1:6" ht="30.65" customHeight="1">
      <c r="A118" s="132" t="s">
        <v>77</v>
      </c>
      <c r="B118" s="133"/>
      <c r="C118" s="133"/>
      <c r="D118" s="133"/>
      <c r="E118" s="80"/>
      <c r="F118" s="80"/>
    </row>
    <row r="119" spans="1:6" ht="39">
      <c r="A119" s="73" t="s">
        <v>78</v>
      </c>
      <c r="B119" s="25" t="s">
        <v>79</v>
      </c>
      <c r="C119" s="25" t="s">
        <v>80</v>
      </c>
      <c r="D119" s="25" t="s">
        <v>81</v>
      </c>
      <c r="E119" s="80"/>
      <c r="F119" s="80"/>
    </row>
    <row r="120" spans="1:6" ht="57" customHeight="1">
      <c r="A120" s="17" t="s">
        <v>152</v>
      </c>
      <c r="B120" s="13">
        <v>19260</v>
      </c>
      <c r="C120" s="101">
        <v>169036</v>
      </c>
      <c r="D120" s="56"/>
      <c r="E120" s="80"/>
      <c r="F120" s="80"/>
    </row>
    <row r="121" spans="1:6" ht="66" customHeight="1">
      <c r="A121" s="17" t="s">
        <v>153</v>
      </c>
      <c r="B121" s="13">
        <v>7758</v>
      </c>
      <c r="C121" s="101">
        <v>39875</v>
      </c>
      <c r="D121" s="56"/>
      <c r="E121" s="80"/>
      <c r="F121" s="80"/>
    </row>
    <row r="122" spans="1:6" ht="60.75" customHeight="1">
      <c r="A122" s="17" t="s">
        <v>154</v>
      </c>
      <c r="B122" s="13">
        <v>48150</v>
      </c>
      <c r="C122" s="101">
        <v>30645</v>
      </c>
      <c r="D122" s="56"/>
      <c r="E122" s="80"/>
      <c r="F122" s="80"/>
    </row>
    <row r="123" spans="1:6" ht="75" customHeight="1">
      <c r="A123" s="17" t="s">
        <v>155</v>
      </c>
      <c r="B123" s="13">
        <v>48150</v>
      </c>
      <c r="C123" s="99">
        <v>27000</v>
      </c>
      <c r="D123" s="56"/>
      <c r="E123" s="80"/>
      <c r="F123" s="80"/>
    </row>
    <row r="124" spans="1:6" ht="72" customHeight="1">
      <c r="A124" s="17" t="s">
        <v>156</v>
      </c>
      <c r="B124" s="13">
        <v>48150</v>
      </c>
      <c r="C124" s="102" t="s">
        <v>157</v>
      </c>
      <c r="D124" s="56"/>
      <c r="E124" s="80"/>
      <c r="F124" s="80"/>
    </row>
    <row r="125" spans="1:6" ht="52.5" customHeight="1">
      <c r="A125" s="17" t="s">
        <v>158</v>
      </c>
      <c r="B125" s="13">
        <f>19260</f>
        <v>19260</v>
      </c>
      <c r="C125" s="101">
        <v>51475</v>
      </c>
      <c r="D125" s="56"/>
      <c r="E125" s="80"/>
      <c r="F125" s="80"/>
    </row>
    <row r="126" spans="1:6" ht="60" customHeight="1">
      <c r="A126" s="17" t="s">
        <v>159</v>
      </c>
      <c r="B126" s="13">
        <v>5774</v>
      </c>
      <c r="C126" s="56">
        <v>2045</v>
      </c>
      <c r="D126" s="56">
        <v>88</v>
      </c>
      <c r="E126" s="80"/>
      <c r="F126" s="80"/>
    </row>
    <row r="128" spans="1:6" ht="49" customHeight="1">
      <c r="A128" s="213" t="s">
        <v>160</v>
      </c>
      <c r="B128" s="214"/>
      <c r="C128" s="214"/>
      <c r="D128" s="214"/>
    </row>
    <row r="130" spans="1:1" ht="200.5">
      <c r="A130" s="100" t="s">
        <v>161</v>
      </c>
    </row>
    <row r="136" spans="1:1">
      <c r="A136" s="10"/>
    </row>
    <row r="137" spans="1:1">
      <c r="A137" s="10"/>
    </row>
    <row r="138" spans="1:1">
      <c r="A138" s="10"/>
    </row>
    <row r="139" spans="1:1">
      <c r="A139" s="10"/>
    </row>
    <row r="140" spans="1:1">
      <c r="A140" s="10"/>
    </row>
    <row r="141" spans="1:1">
      <c r="A141" s="10"/>
    </row>
    <row r="142" spans="1:1">
      <c r="A142" s="10"/>
    </row>
    <row r="143" spans="1:1">
      <c r="A143" s="10"/>
    </row>
    <row r="144" spans="1:1">
      <c r="A144" s="10"/>
    </row>
    <row r="145" spans="1:1">
      <c r="A145" s="10"/>
    </row>
    <row r="146" spans="1:1">
      <c r="A146" s="10"/>
    </row>
    <row r="147" spans="1:1">
      <c r="A147" s="10"/>
    </row>
    <row r="148" spans="1:1">
      <c r="A148" s="10"/>
    </row>
    <row r="149" spans="1:1">
      <c r="A149" s="10"/>
    </row>
    <row r="150" spans="1:1">
      <c r="A150" s="10"/>
    </row>
    <row r="151" spans="1:1">
      <c r="A151" s="10"/>
    </row>
    <row r="152" spans="1:1">
      <c r="A152" s="10"/>
    </row>
    <row r="153" spans="1:1">
      <c r="A153" s="10"/>
    </row>
    <row r="154" spans="1:1">
      <c r="A154" s="10"/>
    </row>
    <row r="155" spans="1:1">
      <c r="A155" s="10"/>
    </row>
    <row r="156" spans="1:1">
      <c r="A156" s="10"/>
    </row>
    <row r="157" spans="1:1">
      <c r="A157" s="10"/>
    </row>
    <row r="158" spans="1:1">
      <c r="A158" s="10"/>
    </row>
    <row r="159" spans="1:1">
      <c r="A159" s="10"/>
    </row>
    <row r="160" spans="1:1">
      <c r="A160" s="10"/>
    </row>
    <row r="161" spans="1:1">
      <c r="A161" s="10"/>
    </row>
    <row r="162" spans="1:1">
      <c r="A162" s="10"/>
    </row>
    <row r="163" spans="1:1">
      <c r="A163" s="10"/>
    </row>
    <row r="164" spans="1:1">
      <c r="A164" s="10"/>
    </row>
    <row r="165" spans="1:1">
      <c r="A165" s="10"/>
    </row>
    <row r="166" spans="1:1">
      <c r="A166" s="10"/>
    </row>
    <row r="167" spans="1:1">
      <c r="A167" s="10"/>
    </row>
    <row r="168" spans="1:1">
      <c r="A168" s="10"/>
    </row>
    <row r="169" spans="1:1">
      <c r="A169" s="10"/>
    </row>
    <row r="170" spans="1:1">
      <c r="A170" s="10"/>
    </row>
    <row r="171" spans="1:1">
      <c r="A171" s="10"/>
    </row>
    <row r="172" spans="1:1">
      <c r="A172" s="10"/>
    </row>
    <row r="173" spans="1:1">
      <c r="A173" s="10"/>
    </row>
    <row r="174" spans="1:1">
      <c r="A174" s="10"/>
    </row>
    <row r="175" spans="1:1">
      <c r="A175" s="10"/>
    </row>
    <row r="176" spans="1:1">
      <c r="A176" s="10"/>
    </row>
    <row r="177" spans="1:1">
      <c r="A177" s="10"/>
    </row>
    <row r="178" spans="1:1">
      <c r="A178" s="10"/>
    </row>
    <row r="179" spans="1:1">
      <c r="A179" s="10"/>
    </row>
    <row r="180" spans="1:1">
      <c r="A180" s="10"/>
    </row>
    <row r="181" spans="1:1">
      <c r="A181" s="10"/>
    </row>
    <row r="182" spans="1:1">
      <c r="A182" s="10"/>
    </row>
    <row r="183" spans="1:1">
      <c r="A183" s="10"/>
    </row>
    <row r="184" spans="1:1">
      <c r="A184" s="10"/>
    </row>
    <row r="185" spans="1:1">
      <c r="A185" s="10"/>
    </row>
    <row r="186" spans="1:1">
      <c r="A186" s="10"/>
    </row>
    <row r="187" spans="1:1">
      <c r="A187" s="10"/>
    </row>
    <row r="188" spans="1:1">
      <c r="A188" s="10"/>
    </row>
    <row r="189" spans="1:1">
      <c r="A189" s="10"/>
    </row>
    <row r="190" spans="1:1">
      <c r="A190" s="10"/>
    </row>
    <row r="191" spans="1:1">
      <c r="A191" s="10"/>
    </row>
    <row r="192" spans="1:1">
      <c r="A192" s="10"/>
    </row>
    <row r="193" spans="1:1">
      <c r="A193" s="10"/>
    </row>
    <row r="194" spans="1:1">
      <c r="A194" s="10"/>
    </row>
    <row r="195" spans="1:1">
      <c r="A195" s="10"/>
    </row>
    <row r="196" spans="1:1">
      <c r="A196" s="10"/>
    </row>
    <row r="197" spans="1:1">
      <c r="A197" s="10"/>
    </row>
    <row r="198" spans="1:1">
      <c r="A198" s="10"/>
    </row>
    <row r="199" spans="1:1">
      <c r="A199" s="10"/>
    </row>
    <row r="200" spans="1:1">
      <c r="A200" s="10"/>
    </row>
    <row r="201" spans="1:1">
      <c r="A201" s="10"/>
    </row>
    <row r="202" spans="1:1">
      <c r="A202" s="10"/>
    </row>
    <row r="203" spans="1:1">
      <c r="A203" s="10"/>
    </row>
    <row r="204" spans="1:1">
      <c r="A204" s="10"/>
    </row>
    <row r="205" spans="1:1">
      <c r="A205" s="10"/>
    </row>
    <row r="206" spans="1:1">
      <c r="A206" s="10"/>
    </row>
    <row r="207" spans="1:1">
      <c r="A207" s="10"/>
    </row>
    <row r="208" spans="1:1">
      <c r="A208" s="10"/>
    </row>
    <row r="209" spans="1:1">
      <c r="A209" s="10"/>
    </row>
    <row r="210" spans="1:1">
      <c r="A210" s="10"/>
    </row>
    <row r="211" spans="1:1">
      <c r="A211" s="10"/>
    </row>
    <row r="212" spans="1:1">
      <c r="A212" s="10"/>
    </row>
    <row r="213" spans="1:1">
      <c r="A213" s="10"/>
    </row>
    <row r="214" spans="1:1">
      <c r="A214" s="10"/>
    </row>
    <row r="215" spans="1:1">
      <c r="A215" s="10"/>
    </row>
    <row r="216" spans="1:1">
      <c r="A216" s="10"/>
    </row>
    <row r="217" spans="1:1">
      <c r="A217" s="10"/>
    </row>
    <row r="218" spans="1:1">
      <c r="A218" s="10"/>
    </row>
    <row r="219" spans="1:1">
      <c r="A219" s="10"/>
    </row>
    <row r="220" spans="1:1">
      <c r="A220" s="10"/>
    </row>
    <row r="221" spans="1:1">
      <c r="A221" s="10"/>
    </row>
    <row r="222" spans="1:1">
      <c r="A222" s="10"/>
    </row>
    <row r="223" spans="1:1">
      <c r="A223" s="10"/>
    </row>
    <row r="224" spans="1:1">
      <c r="A224" s="10"/>
    </row>
    <row r="225" spans="1:1">
      <c r="A225" s="10"/>
    </row>
    <row r="226" spans="1:1">
      <c r="A226" s="10"/>
    </row>
    <row r="227" spans="1:1">
      <c r="A227" s="10"/>
    </row>
    <row r="228" spans="1:1">
      <c r="A228" s="10"/>
    </row>
    <row r="229" spans="1:1">
      <c r="A229" s="10"/>
    </row>
    <row r="230" spans="1:1">
      <c r="A230" s="10"/>
    </row>
    <row r="231" spans="1:1">
      <c r="A231" s="10"/>
    </row>
    <row r="232" spans="1:1">
      <c r="A232" s="10"/>
    </row>
    <row r="233" spans="1:1">
      <c r="A233" s="10"/>
    </row>
    <row r="234" spans="1:1">
      <c r="A234" s="10"/>
    </row>
    <row r="235" spans="1:1">
      <c r="A235" s="10"/>
    </row>
    <row r="236" spans="1:1">
      <c r="A236" s="10"/>
    </row>
    <row r="237" spans="1:1">
      <c r="A237" s="10"/>
    </row>
    <row r="238" spans="1:1">
      <c r="A238" s="10"/>
    </row>
    <row r="239" spans="1:1">
      <c r="A239" s="10"/>
    </row>
    <row r="240" spans="1:1">
      <c r="A240" s="10"/>
    </row>
    <row r="241" spans="1:1">
      <c r="A241" s="10"/>
    </row>
    <row r="242" spans="1:1">
      <c r="A242" s="10"/>
    </row>
    <row r="243" spans="1:1">
      <c r="A243" s="10"/>
    </row>
    <row r="244" spans="1:1">
      <c r="A244" s="10"/>
    </row>
    <row r="245" spans="1:1">
      <c r="A245" s="10"/>
    </row>
    <row r="246" spans="1:1">
      <c r="A246" s="10"/>
    </row>
    <row r="247" spans="1:1">
      <c r="A247" s="10"/>
    </row>
    <row r="248" spans="1:1">
      <c r="A248" s="10"/>
    </row>
    <row r="249" spans="1:1">
      <c r="A249" s="10"/>
    </row>
    <row r="250" spans="1:1">
      <c r="A250" s="10"/>
    </row>
    <row r="251" spans="1:1">
      <c r="A251" s="10"/>
    </row>
    <row r="252" spans="1:1">
      <c r="A252" s="10"/>
    </row>
    <row r="253" spans="1:1">
      <c r="A253" s="10"/>
    </row>
    <row r="254" spans="1:1">
      <c r="A254" s="10"/>
    </row>
    <row r="255" spans="1:1">
      <c r="A255" s="10"/>
    </row>
    <row r="256" spans="1:1">
      <c r="A256" s="10"/>
    </row>
    <row r="257" spans="1:1">
      <c r="A257" s="10"/>
    </row>
    <row r="258" spans="1:1">
      <c r="A258" s="10"/>
    </row>
    <row r="259" spans="1:1">
      <c r="A259" s="10"/>
    </row>
    <row r="260" spans="1:1">
      <c r="A260" s="10"/>
    </row>
    <row r="261" spans="1:1">
      <c r="A261" s="10"/>
    </row>
    <row r="262" spans="1:1">
      <c r="A262" s="10"/>
    </row>
    <row r="263" spans="1:1">
      <c r="A263" s="10"/>
    </row>
    <row r="264" spans="1:1">
      <c r="A264" s="10"/>
    </row>
    <row r="265" spans="1:1">
      <c r="A265" s="10"/>
    </row>
    <row r="266" spans="1:1">
      <c r="A266" s="10"/>
    </row>
    <row r="267" spans="1:1">
      <c r="A267" s="10"/>
    </row>
    <row r="268" spans="1:1">
      <c r="A268" s="10"/>
    </row>
    <row r="269" spans="1:1">
      <c r="A269" s="10"/>
    </row>
    <row r="272" spans="1:1">
      <c r="A272" s="10"/>
    </row>
    <row r="329" spans="1:1">
      <c r="A329" s="10"/>
    </row>
    <row r="330" spans="1:1">
      <c r="A330" s="10"/>
    </row>
  </sheetData>
  <sheetProtection formatColumns="0" formatRows="0" selectLockedCells="1"/>
  <mergeCells count="111">
    <mergeCell ref="A76:B76"/>
    <mergeCell ref="A71:F71"/>
    <mergeCell ref="C72:F72"/>
    <mergeCell ref="C73:F73"/>
    <mergeCell ref="B34:F34"/>
    <mergeCell ref="D35:F35"/>
    <mergeCell ref="A36:F36"/>
    <mergeCell ref="A37:B37"/>
    <mergeCell ref="C37:F37"/>
    <mergeCell ref="A38:B38"/>
    <mergeCell ref="C38:F38"/>
    <mergeCell ref="A128:D128"/>
    <mergeCell ref="E54:F54"/>
    <mergeCell ref="A57:F57"/>
    <mergeCell ref="C58:F58"/>
    <mergeCell ref="E47:F47"/>
    <mergeCell ref="E48:F48"/>
    <mergeCell ref="E49:F49"/>
    <mergeCell ref="E50:F50"/>
    <mergeCell ref="E51:F51"/>
    <mergeCell ref="A82:F82"/>
    <mergeCell ref="C64:F64"/>
    <mergeCell ref="C65:F65"/>
    <mergeCell ref="C66:F66"/>
    <mergeCell ref="A68:F68"/>
    <mergeCell ref="B69:F69"/>
    <mergeCell ref="C59:F59"/>
    <mergeCell ref="C60:F60"/>
    <mergeCell ref="A1:F1"/>
    <mergeCell ref="C7:F7"/>
    <mergeCell ref="C8:F8"/>
    <mergeCell ref="C9:F9"/>
    <mergeCell ref="C10:F10"/>
    <mergeCell ref="C11:F11"/>
    <mergeCell ref="A2:F2"/>
    <mergeCell ref="A3:F3"/>
    <mergeCell ref="C4:F4"/>
    <mergeCell ref="C5:F5"/>
    <mergeCell ref="C6:F6"/>
    <mergeCell ref="C79:D79"/>
    <mergeCell ref="C78:D78"/>
    <mergeCell ref="C12:F12"/>
    <mergeCell ref="C13:F13"/>
    <mergeCell ref="C14:F14"/>
    <mergeCell ref="C15:F15"/>
    <mergeCell ref="C19:F19"/>
    <mergeCell ref="C22:F22"/>
    <mergeCell ref="C23:F23"/>
    <mergeCell ref="C24:F24"/>
    <mergeCell ref="C16:F16"/>
    <mergeCell ref="C17:F17"/>
    <mergeCell ref="C18:F18"/>
    <mergeCell ref="C25:F25"/>
    <mergeCell ref="C28:F28"/>
    <mergeCell ref="C29:F29"/>
    <mergeCell ref="A31:F31"/>
    <mergeCell ref="D30:F30"/>
    <mergeCell ref="B32:F32"/>
    <mergeCell ref="D33:F33"/>
    <mergeCell ref="E52:F52"/>
    <mergeCell ref="E53:F53"/>
    <mergeCell ref="C39:F39"/>
    <mergeCell ref="C41:F41"/>
    <mergeCell ref="A39:B39"/>
    <mergeCell ref="A40:B40"/>
    <mergeCell ref="A41:B41"/>
    <mergeCell ref="A42:B42"/>
    <mergeCell ref="C40:D40"/>
    <mergeCell ref="C42:D42"/>
    <mergeCell ref="B55:D55"/>
    <mergeCell ref="C74:F74"/>
    <mergeCell ref="D70:F70"/>
    <mergeCell ref="A44:F44"/>
    <mergeCell ref="E45:F45"/>
    <mergeCell ref="E46:F46"/>
    <mergeCell ref="C61:F61"/>
    <mergeCell ref="C62:F62"/>
    <mergeCell ref="C63:F63"/>
    <mergeCell ref="A104:D104"/>
    <mergeCell ref="A103:D103"/>
    <mergeCell ref="B100:D100"/>
    <mergeCell ref="B101:D101"/>
    <mergeCell ref="A78:B78"/>
    <mergeCell ref="A72:B72"/>
    <mergeCell ref="A73:B73"/>
    <mergeCell ref="A74:B74"/>
    <mergeCell ref="A75:B75"/>
    <mergeCell ref="A80:B80"/>
    <mergeCell ref="C80:D80"/>
    <mergeCell ref="A79:B79"/>
    <mergeCell ref="A77:B77"/>
    <mergeCell ref="B96:D96"/>
    <mergeCell ref="B97:D97"/>
    <mergeCell ref="B98:D98"/>
    <mergeCell ref="B99:D99"/>
    <mergeCell ref="B93:C93"/>
    <mergeCell ref="D93:F94"/>
    <mergeCell ref="A95:F95"/>
    <mergeCell ref="C75:F75"/>
    <mergeCell ref="C76:F76"/>
    <mergeCell ref="C77:F77"/>
    <mergeCell ref="A81:B81"/>
    <mergeCell ref="A113:C113"/>
    <mergeCell ref="A114:C114"/>
    <mergeCell ref="A112:C112"/>
    <mergeCell ref="A105:B105"/>
    <mergeCell ref="A118:D118"/>
    <mergeCell ref="A110:D110"/>
    <mergeCell ref="A115:C115"/>
    <mergeCell ref="A116:C116"/>
    <mergeCell ref="A111:C111"/>
  </mergeCells>
  <pageMargins left="0.7" right="0.7" top="1.2" bottom="0.75" header="0.05" footer="0.3"/>
  <pageSetup scale="52" fitToHeight="0" orientation="portrait" r:id="rId1"/>
  <headerFooter alignWithMargins="0">
    <oddHeader>&amp;C&amp;G</oddHeader>
    <oddFooter>&amp;L&amp;"Arial,Regular"Attachment C - Cost Worksheet&amp;C&amp;"Arial,Regular"Page &amp;P of &amp;N&amp;R&amp;"Arial,Regular"Last Updated: February 2, 2025</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8E697B08D5B5438F425F0CF0F44139" ma:contentTypeVersion="18" ma:contentTypeDescription="Create a new document." ma:contentTypeScope="" ma:versionID="6611d98a8d6128fb082ba4d3904ab740">
  <xsd:schema xmlns:xsd="http://www.w3.org/2001/XMLSchema" xmlns:xs="http://www.w3.org/2001/XMLSchema" xmlns:p="http://schemas.microsoft.com/office/2006/metadata/properties" xmlns:ns2="6363affa-6b9e-484a-8db4-0c412fd91626" xmlns:ns3="5cdef476-a9e8-4623-96e0-4fdc03975736" targetNamespace="http://schemas.microsoft.com/office/2006/metadata/properties" ma:root="true" ma:fieldsID="dea7ad910d8a54302f937f78cb2c4551" ns2:_="" ns3:_="">
    <xsd:import namespace="6363affa-6b9e-484a-8db4-0c412fd91626"/>
    <xsd:import namespace="5cdef476-a9e8-4623-96e0-4fdc0397573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63affa-6b9e-484a-8db4-0c412fd916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8529707-2db4-4d65-b48c-8d6c62b80710"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ternalName="MediaServiceDateTake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def476-a9e8-4623-96e0-4fdc0397573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2c55d6a-0e37-4bd3-a68b-746142a83f04}" ma:internalName="TaxCatchAll" ma:showField="CatchAllData" ma:web="5cdef476-a9e8-4623-96e0-4fdc039757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363affa-6b9e-484a-8db4-0c412fd91626">
      <Terms xmlns="http://schemas.microsoft.com/office/infopath/2007/PartnerControls"/>
    </lcf76f155ced4ddcb4097134ff3c332f>
    <TaxCatchAll xmlns="5cdef476-a9e8-4623-96e0-4fdc03975736" xsi:nil="true"/>
  </documentManagement>
</p:properties>
</file>

<file path=customXml/itemProps1.xml><?xml version="1.0" encoding="utf-8"?>
<ds:datastoreItem xmlns:ds="http://schemas.openxmlformats.org/officeDocument/2006/customXml" ds:itemID="{05285114-CDD7-4E00-873E-C5FB49E3ED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63affa-6b9e-484a-8db4-0c412fd91626"/>
    <ds:schemaRef ds:uri="5cdef476-a9e8-4623-96e0-4fdc039757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5A876E-EC2D-4EE5-A881-C186F0222D42}">
  <ds:schemaRefs>
    <ds:schemaRef ds:uri="http://schemas.microsoft.com/sharepoint/v3/contenttype/forms"/>
  </ds:schemaRefs>
</ds:datastoreItem>
</file>

<file path=customXml/itemProps3.xml><?xml version="1.0" encoding="utf-8"?>
<ds:datastoreItem xmlns:ds="http://schemas.openxmlformats.org/officeDocument/2006/customXml" ds:itemID="{2F210AB5-1EE9-4C86-AE73-3D5D0AAABF1F}">
  <ds:schemaRefs>
    <ds:schemaRef ds:uri="http://purl.org/dc/terms/"/>
    <ds:schemaRef ds:uri="http://schemas.openxmlformats.org/package/2006/metadata/core-properties"/>
    <ds:schemaRef ds:uri="http://schemas.microsoft.com/office/infopath/2007/PartnerControls"/>
    <ds:schemaRef ds:uri="http://purl.org/dc/elements/1.1/"/>
    <ds:schemaRef ds:uri="5cdef476-a9e8-4623-96e0-4fdc03975736"/>
    <ds:schemaRef ds:uri="http://purl.org/dc/dcmitype/"/>
    <ds:schemaRef ds:uri="http://schemas.microsoft.com/office/2006/documentManagement/types"/>
    <ds:schemaRef ds:uri="http://www.w3.org/XML/1998/namespace"/>
    <ds:schemaRef ds:uri="6363affa-6b9e-484a-8db4-0c412fd9162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City Hosted Cost Worksheet</vt:lpstr>
      <vt:lpstr>Vendor Hosted Cost Worksheet</vt:lpstr>
      <vt:lpstr>Subscription Cost Worksheet</vt:lpstr>
      <vt:lpstr>'City Hosted Cost Worksheet'!Print_Area</vt:lpstr>
      <vt:lpstr>'Subscription Cost Worksheet'!Print_Area</vt:lpstr>
      <vt:lpstr>'City Hosted Cost Worksheet'!Print_Titles</vt:lpstr>
      <vt:lpstr>'Subscription Cost Worksheet'!Print_Titles</vt:lpstr>
      <vt:lpstr>'Vendor Hosted Cost Worksheet'!Print_Titles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2019-04-17T18:50:10Z</dcterms:created>
  <dcterms:modified xsi:type="dcterms:W3CDTF">2025-04-13T20:48:30Z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0x010100DA8E697B08D5B5438F425F0CF0F44139</vt:lpwstr>
  </property>
  <property fmtid="{D5CDD505-2E9C-101B-9397-08002B2CF9AE}" pid="3" name="MediaServiceImageTags">
    <vt:lpwstr/>
  </property>
</Properties>
</file>