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25Proj\250611\300 Design\Information\"/>
    </mc:Choice>
  </mc:AlternateContent>
  <xr:revisionPtr revIDLastSave="0" documentId="8_{BCDED12E-5803-49C6-B4C0-406D213AFE00}" xr6:coauthVersionLast="47" xr6:coauthVersionMax="47" xr10:uidLastSave="{00000000-0000-0000-0000-000000000000}"/>
  <bookViews>
    <workbookView xWindow="28718" yWindow="-3090" windowWidth="14564" windowHeight="15562" xr2:uid="{06ACAB28-6E4D-40AF-BDE6-7834A164E95E}"/>
  </bookViews>
  <sheets>
    <sheet name="SUPERIOR SEQ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2" i="1"/>
  <c r="H70" i="1"/>
  <c r="H69" i="1"/>
  <c r="H65" i="1"/>
  <c r="H62" i="1"/>
  <c r="H61" i="1"/>
  <c r="H60" i="1"/>
  <c r="H59" i="1"/>
  <c r="H58" i="1"/>
  <c r="H57" i="1"/>
  <c r="H56" i="1"/>
  <c r="H55" i="1"/>
  <c r="H53" i="1"/>
  <c r="H52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17" i="1"/>
  <c r="H10" i="1"/>
  <c r="C8" i="1"/>
  <c r="C10" i="1" s="1"/>
  <c r="C11" i="1" s="1"/>
  <c r="C13" i="1" s="1"/>
  <c r="C15" i="1" s="1"/>
  <c r="C17" i="1" s="1"/>
  <c r="C19" i="1" s="1"/>
  <c r="C20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8" i="1" s="1"/>
  <c r="C49" i="1" s="1"/>
  <c r="C51" i="1" s="1"/>
  <c r="C52" i="1" s="1"/>
  <c r="C53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7" i="1" s="1"/>
  <c r="C69" i="1" s="1"/>
  <c r="C70" i="1" s="1"/>
  <c r="C71" i="1" s="1"/>
  <c r="C72" i="1" s="1"/>
  <c r="C74" i="1" s="1"/>
  <c r="C75" i="1" s="1"/>
  <c r="C76" i="1" s="1"/>
  <c r="C77" i="1" s="1"/>
  <c r="C78" i="1" s="1"/>
  <c r="C79" i="1" s="1"/>
  <c r="C80" i="1" s="1"/>
  <c r="H6" i="1"/>
</calcChain>
</file>

<file path=xl/sharedStrings.xml><?xml version="1.0" encoding="utf-8"?>
<sst xmlns="http://schemas.openxmlformats.org/spreadsheetml/2006/main" count="198" uniqueCount="140">
  <si>
    <t>STATEMENT OF ESTIMATED QUANTITIES</t>
  </si>
  <si>
    <t>NOTES</t>
  </si>
  <si>
    <t>LINE</t>
  </si>
  <si>
    <t>SPEC
NUMBER</t>
  </si>
  <si>
    <t>DESCRIPTION</t>
  </si>
  <si>
    <t>UNIT</t>
  </si>
  <si>
    <t>TOTAL EST. QUANTITY</t>
  </si>
  <si>
    <t>PRIVATE</t>
  </si>
  <si>
    <t>UTILITY</t>
  </si>
  <si>
    <t>DRILLED TIE BARS</t>
  </si>
  <si>
    <t>EACH</t>
  </si>
  <si>
    <t>HMA PAVEMENT 4 LT 58-34 S</t>
  </si>
  <si>
    <t>TON</t>
  </si>
  <si>
    <t>CURB RAMP DETECTABLE WARNING FIELD</t>
  </si>
  <si>
    <t>SQ FT</t>
  </si>
  <si>
    <t>612.0902.S</t>
  </si>
  <si>
    <t>INSULATION BOARD POLYSTYRENE, 4-INCH</t>
  </si>
  <si>
    <t>SQ YD</t>
  </si>
  <si>
    <t>FENCE CHAIN LINK SALVAGED 4-FT</t>
  </si>
  <si>
    <t> </t>
  </si>
  <si>
    <t>LIN FT</t>
  </si>
  <si>
    <t>MOBILIZATION</t>
  </si>
  <si>
    <t>TOPSOIL 4-INCH</t>
  </si>
  <si>
    <t>CU YD</t>
  </si>
  <si>
    <t>TRAFFIC CONTROL</t>
  </si>
  <si>
    <t>TRAFFIC CONTROL - TOWER AVE</t>
  </si>
  <si>
    <t>1, 2</t>
  </si>
  <si>
    <t>SPV.0060.01</t>
  </si>
  <si>
    <t>CLEARING SPECIAL</t>
  </si>
  <si>
    <t>SPV.0060.02</t>
  </si>
  <si>
    <t>GRUBBING SPECIAL</t>
  </si>
  <si>
    <t>SPV.0060.03</t>
  </si>
  <si>
    <t>TREE PRESERVATION AND PROTECTION</t>
  </si>
  <si>
    <t>SPV.0060.04</t>
  </si>
  <si>
    <t>SERVICE PIPE LOCATION VERIFICATION</t>
  </si>
  <si>
    <t>SPV.0060.05</t>
  </si>
  <si>
    <t>POTHOLE WATER SERVICE FOR MATERIAL IDENTIFICATION</t>
  </si>
  <si>
    <t>SPV.0060.06</t>
  </si>
  <si>
    <t>WATER SERVICE GROUND</t>
  </si>
  <si>
    <t>SPV.0060.07</t>
  </si>
  <si>
    <t xml:space="preserve">CONNECT TO EXISTING CURB STOP </t>
  </si>
  <si>
    <t>SPV.0060.08</t>
  </si>
  <si>
    <t xml:space="preserve">CONNECT TO EXISTING INDOOR PLUMBING </t>
  </si>
  <si>
    <t>SPV.0060.09</t>
  </si>
  <si>
    <t xml:space="preserve">CONNECT TO EXISTING INDOOR PLUMBING, CRAWL SPACE </t>
  </si>
  <si>
    <t>SPV.0060.10</t>
  </si>
  <si>
    <t xml:space="preserve">PREPARE FINISHED BASEMENT FOR WATER SERVICE REPLACEMENT </t>
  </si>
  <si>
    <t>SPV.0060.11</t>
  </si>
  <si>
    <t>SALVAGE &amp; REINSTALL SIGNS TYPE I</t>
  </si>
  <si>
    <t>SPV.0060.12</t>
  </si>
  <si>
    <t>ABANDON WATER SERVICE AT CURB STOP IN SEPARATE EXCAVATION</t>
  </si>
  <si>
    <t>SPV.0060.13</t>
  </si>
  <si>
    <t>ABANDON WATER SERVICE AT CORPORATION STOP IN SEPARATE EXCAVATION</t>
  </si>
  <si>
    <t>SPV.0060.14</t>
  </si>
  <si>
    <t>PROVIDE EXCAVATION FOR HOT TAP BY SWLP EMPLOYEES</t>
  </si>
  <si>
    <t>SPV.0060.15</t>
  </si>
  <si>
    <t>2" x 1" TAPPING TEE W/ ELECTROFUSION SADDLE</t>
  </si>
  <si>
    <t>SPV.0060.16</t>
  </si>
  <si>
    <t>CONNECT TO EXISTING CORPORATION STOP</t>
  </si>
  <si>
    <t>BLOW-OFF</t>
  </si>
  <si>
    <t>SPV.00.60.18</t>
  </si>
  <si>
    <t>REPLACE 1-INCH CURB STOP AND BOX</t>
  </si>
  <si>
    <t>SPV.00.60.19</t>
  </si>
  <si>
    <t>REPLACE 1.25-INCH CURB STOP AND BOX</t>
  </si>
  <si>
    <t>SPV.00.60.20</t>
  </si>
  <si>
    <t>REPLACE 1.5-INCH CURB STOP AND BOX</t>
  </si>
  <si>
    <t>SPV.00.60.21</t>
  </si>
  <si>
    <t>REPLACE 2-INCH CURB STOP AND BOX</t>
  </si>
  <si>
    <t>SPV.00.60.22</t>
  </si>
  <si>
    <t>INSTALL 1-INCH CURB STOP AND BOX</t>
  </si>
  <si>
    <t>SPV.00.60.23</t>
  </si>
  <si>
    <t>INSTALL 1.25-INCH CURB STOP AND BOX</t>
  </si>
  <si>
    <t>SPV.00.60.24</t>
  </si>
  <si>
    <t>INSTALL 1.5-INCH CURB STOP AND BOX</t>
  </si>
  <si>
    <t>SPV.00.60.25</t>
  </si>
  <si>
    <t>INSTALL 2-INCH CURB STOP AND BOX</t>
  </si>
  <si>
    <t>1, 6</t>
  </si>
  <si>
    <t>SPV.0075.01</t>
  </si>
  <si>
    <t>EXPLORATORY EXCAVATION</t>
  </si>
  <si>
    <t>HOUR</t>
  </si>
  <si>
    <t>SPV.0075.02</t>
  </si>
  <si>
    <t>EXPLORATORY EXCAVATION (HYDRO-EXCAVATING)</t>
  </si>
  <si>
    <t>SPV.0090.01</t>
  </si>
  <si>
    <t xml:space="preserve">INDOOR PLUMBING TO RELOCATE WATER METER </t>
  </si>
  <si>
    <t>3, 5</t>
  </si>
  <si>
    <t>SPV.0090.02</t>
  </si>
  <si>
    <t>REMOVE &amp; REPLACE CONCRETE CURB &amp; GUTTER TYPE A</t>
  </si>
  <si>
    <t>SPV.0090.03</t>
  </si>
  <si>
    <t>REMOVE &amp; REPLACE CONCRETE CURB &amp; GUTTER TYPE D</t>
  </si>
  <si>
    <t>SPV.0090.04</t>
  </si>
  <si>
    <t>HDPE WATER SERVICE PIPE 1-INCH (PRIVATE)</t>
  </si>
  <si>
    <t>SPV.0090.05</t>
  </si>
  <si>
    <t>HDPE WATER SERVICE PIPE 1-INCH (UTILITY)</t>
  </si>
  <si>
    <t>10 755</t>
  </si>
  <si>
    <t>SPV.0090.06</t>
  </si>
  <si>
    <t>HDPE WATER SERVICE PIPE 1.25-INCH (PRIVATE)</t>
  </si>
  <si>
    <t>SPV.0090.07</t>
  </si>
  <si>
    <t>HDPE WATER SERVICE PIPE 1.25-INCH (UTILITY)</t>
  </si>
  <si>
    <t>SPV.0090.08</t>
  </si>
  <si>
    <t>HDPE WATER SERVICE PIPE 1.5-INCH (PRIVATE)</t>
  </si>
  <si>
    <t>SPV.0090.09</t>
  </si>
  <si>
    <t>HDPE WATER SERVICE PIPE 1.5-INCH (UTILITY)</t>
  </si>
  <si>
    <t>SPV.0090.10</t>
  </si>
  <si>
    <t>HDPE WATER SERVICE PIPE 2-INCH (PRIVATE)</t>
  </si>
  <si>
    <t>SPV.0090.11</t>
  </si>
  <si>
    <t>HDPE WATER SERVICE PIPE 2-INCH (UTILITY)</t>
  </si>
  <si>
    <t>SPV.0090.12</t>
  </si>
  <si>
    <t>COPPER WATER SERVICE PIPE 1-INCH (PRIVATE)</t>
  </si>
  <si>
    <t>SPV.0090.13</t>
  </si>
  <si>
    <t>COPPER WATER SERVICE PIPE 1-INCH (UTILITY)</t>
  </si>
  <si>
    <t>SPV.0090.14</t>
  </si>
  <si>
    <t>HDPE WATER SERVICE MAIN 2-INCH</t>
  </si>
  <si>
    <t>SPV.0105.01</t>
  </si>
  <si>
    <t>EROSION CONTROL</t>
  </si>
  <si>
    <t>LUMP SUM</t>
  </si>
  <si>
    <t>SPV.0165.01</t>
  </si>
  <si>
    <t>REMOVE &amp; REPLACE CONCRETE SIDEWALK 4-INCH</t>
  </si>
  <si>
    <t>13 500</t>
  </si>
  <si>
    <t>SPV.0165.02</t>
  </si>
  <si>
    <t>REMOVE &amp; REPLACE CONCRETE SIDEWALK 7-INCH</t>
  </si>
  <si>
    <t>SPV.0165.03</t>
  </si>
  <si>
    <t>REMOVE &amp; REPLACE CONCRETE STEPS</t>
  </si>
  <si>
    <t>SPV.0180.08</t>
  </si>
  <si>
    <t>PAVEMENT MARKING SPECIAL</t>
  </si>
  <si>
    <t>SPV.0180.01</t>
  </si>
  <si>
    <t>REMOVE &amp; PREPARE FOR HMA PAVEMENT</t>
  </si>
  <si>
    <t>1 768</t>
  </si>
  <si>
    <t>SPV.0180.02</t>
  </si>
  <si>
    <t>REMOVE &amp; REPLACE CONCRETE PAVEMENT</t>
  </si>
  <si>
    <t>SPV.0180.03</t>
  </si>
  <si>
    <t>REMOVE &amp; REPLACE ASPHALTIC SURFACE</t>
  </si>
  <si>
    <t>SPV.0180.04</t>
  </si>
  <si>
    <t>REMOVE &amp; REPLACE CONCRETE DRIVEWAY PAVEMENT 8-INCH</t>
  </si>
  <si>
    <t>SPV.0180.06</t>
  </si>
  <si>
    <t>REMOVE &amp; REPLACE GRAVEL SURFACE</t>
  </si>
  <si>
    <t>1, 4</t>
  </si>
  <si>
    <t>SPV.0180.05</t>
  </si>
  <si>
    <t>SALVAGE &amp; REINSTALL LANDSCAPE GARDEN</t>
  </si>
  <si>
    <t>SPV.0180.07</t>
  </si>
  <si>
    <t>TURF ESTABLISHMENT - HYDROSEEDING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</si>
</sst>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0.0000"/>
    <numFmt numFmtId="166" formatCode="0\ 000"/>
  </numFmts>
  <fonts count="6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inden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indent="1"/>
    </xf>
    <xf numFmtId="0" fontId="3" fillId="0" borderId="9" xfId="0" applyFont="1" applyFill="1" applyBorder="1" applyAlignment="1">
      <alignment horizontal="left" vertical="center" inden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indent="1"/>
    </xf>
    <xf numFmtId="41" fontId="4" fillId="0" borderId="17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43" fontId="4" fillId="0" borderId="17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indent="1"/>
    </xf>
    <xf numFmtId="0" fontId="3" fillId="0" borderId="10" xfId="0" applyFont="1" applyFill="1" applyBorder="1" applyAlignment="1">
      <alignment horizontal="left" vertical="center" indent="1"/>
    </xf>
    <xf numFmtId="0" fontId="1" fillId="0" borderId="1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166" fontId="1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stimates/250611%20SEQ.xlsm" TargetMode="External"/><Relationship Id="rId2" Type="http://schemas.openxmlformats.org/officeDocument/2006/relationships/externalLinkPath" Target="file:///Q:\25Proj\250611\300%20Design\Estimates\250611%20SEQ.xlsm" TargetMode="External"/><Relationship Id="rId1" Type="http://schemas.openxmlformats.org/officeDocument/2006/relationships/externalLinkPath" Target="/25Proj/250611/300%20Design/Estimates/250611%20SEQ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4.0 CHARTS"/>
      <sheetName val="QTYS"/>
      <sheetName val="3.0 SEQ"/>
      <sheetName val="Sheet2"/>
      <sheetName val="GROUPED SITES"/>
      <sheetName val="SEH QTYS"/>
      <sheetName val="SITE NO."/>
      <sheetName val="GIS QTY OUTPUT"/>
      <sheetName val="CHILD"/>
      <sheetName val="DESIGN ONLY"/>
    </sheetNames>
    <sheetDataSet>
      <sheetData sheetId="0">
        <row r="7">
          <cell r="LO7" t="str">
            <v/>
          </cell>
        </row>
        <row r="8">
          <cell r="D8" t="str">
            <v>TOPSOIL 4-INCH</v>
          </cell>
          <cell r="LO8">
            <v>157.30000000000021</v>
          </cell>
        </row>
        <row r="9">
          <cell r="LO9" t="str">
            <v/>
          </cell>
        </row>
        <row r="10">
          <cell r="D10" t="str">
            <v>SERVICE PIPE LOCATION VERIFICATION</v>
          </cell>
          <cell r="LO10">
            <v>22</v>
          </cell>
        </row>
        <row r="11">
          <cell r="D11" t="str">
            <v>POTHOLE WATER SERVICE FOR MATERIAL IDENTIFICATION</v>
          </cell>
          <cell r="LO11">
            <v>115</v>
          </cell>
        </row>
        <row r="12">
          <cell r="D12" t="str">
            <v>WATER SERVICE GROUND</v>
          </cell>
          <cell r="LO12">
            <v>181</v>
          </cell>
        </row>
        <row r="13">
          <cell r="D13" t="str">
            <v xml:space="preserve">CONNECT TO EXISTING CURB STOP </v>
          </cell>
          <cell r="LO13">
            <v>34</v>
          </cell>
        </row>
        <row r="14">
          <cell r="D14" t="str">
            <v xml:space="preserve">CONNECT TO EXISTING INDOOR PLUMBING </v>
          </cell>
          <cell r="LO14">
            <v>290</v>
          </cell>
        </row>
        <row r="15">
          <cell r="D15" t="str">
            <v xml:space="preserve">CONNECT TO EXISTING INDOOR PLUMBING, CRAWL SPACE </v>
          </cell>
          <cell r="LO15">
            <v>47</v>
          </cell>
        </row>
        <row r="16">
          <cell r="D16" t="str">
            <v xml:space="preserve">PREPARE FINISHED BASEMENT FOR WATER SERVICE REPLACEMENT </v>
          </cell>
          <cell r="LO16">
            <v>23</v>
          </cell>
        </row>
        <row r="17">
          <cell r="D17" t="str">
            <v>ABANDON WATER SERVICE AT CURB STOP IN SEPARATE EXCAVATION</v>
          </cell>
          <cell r="LO17">
            <v>17</v>
          </cell>
        </row>
        <row r="18">
          <cell r="LO18" t="str">
            <v/>
          </cell>
        </row>
        <row r="19">
          <cell r="D19" t="str">
            <v xml:space="preserve">INDOOR PLUMBING TO RELOCATE WATER METER </v>
          </cell>
          <cell r="LO19">
            <v>70</v>
          </cell>
        </row>
        <row r="20">
          <cell r="D20" t="str">
            <v>REMOVE &amp; REPLACE CONCRETE CURB &amp; GUTTER TYPE D</v>
          </cell>
          <cell r="LO20">
            <v>16</v>
          </cell>
        </row>
        <row r="21">
          <cell r="D21" t="str">
            <v>HDPE WATER SERVICE PIPE 1-INCH (PRIVATE)</v>
          </cell>
          <cell r="LO21">
            <v>13132</v>
          </cell>
        </row>
        <row r="22">
          <cell r="D22" t="str">
            <v>HDPE WATER SERVICE PIPE 1.25-INCH (PRIVATE)</v>
          </cell>
          <cell r="LO22">
            <v>194</v>
          </cell>
        </row>
        <row r="23">
          <cell r="D23" t="str">
            <v>HDPE WATER SERVICE PIPE 1.5-INCH (PRIVATE)</v>
          </cell>
          <cell r="LO23">
            <v>678</v>
          </cell>
        </row>
        <row r="24">
          <cell r="D24" t="str">
            <v>HDPE WATER SERVICE PIPE 2-INCH (PRIVATE)</v>
          </cell>
          <cell r="LO24">
            <v>202</v>
          </cell>
        </row>
        <row r="25">
          <cell r="LO25" t="str">
            <v/>
          </cell>
        </row>
        <row r="26">
          <cell r="D26" t="str">
            <v>REMOVE &amp; REPLACE CONCRETE SIDEWALK 4-INCH</v>
          </cell>
          <cell r="LO26">
            <v>2378</v>
          </cell>
        </row>
        <row r="27">
          <cell r="LO27" t="str">
            <v/>
          </cell>
        </row>
        <row r="28">
          <cell r="D28" t="str">
            <v>REMOVE &amp; REPLACE HMA PAVEMENT</v>
          </cell>
          <cell r="LO28">
            <v>21</v>
          </cell>
        </row>
        <row r="29">
          <cell r="D29" t="str">
            <v>SALVAGE &amp; REINSTALL LANDSCAPE GARDEN</v>
          </cell>
          <cell r="LO29">
            <v>19.5</v>
          </cell>
        </row>
        <row r="30">
          <cell r="D30" t="str">
            <v>TURF ESTABLISHMENT - HYDROSEEDING</v>
          </cell>
          <cell r="LO30">
            <v>1255</v>
          </cell>
        </row>
        <row r="31">
          <cell r="LO3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262C-DD48-457F-88B6-A4FBD214B74A}">
  <dimension ref="B1:I81"/>
  <sheetViews>
    <sheetView tabSelected="1" workbookViewId="0">
      <selection activeCell="E9" sqref="E9"/>
    </sheetView>
  </sheetViews>
  <sheetFormatPr defaultRowHeight="14.25" x14ac:dyDescent="0.2"/>
  <cols>
    <col min="1" max="1" width="3.75" style="4" customWidth="1"/>
    <col min="2" max="2" width="5.75" style="1" customWidth="1"/>
    <col min="3" max="3" width="6" style="1" customWidth="1"/>
    <col min="4" max="4" width="9.375" style="2" customWidth="1"/>
    <col min="5" max="5" width="48.125" style="3" bestFit="1" customWidth="1"/>
    <col min="6" max="6" width="3.125" style="1" customWidth="1"/>
    <col min="7" max="7" width="8.375" style="1" customWidth="1"/>
    <col min="8" max="9" width="10" style="1" customWidth="1"/>
    <col min="10" max="16384" width="9" style="4"/>
  </cols>
  <sheetData>
    <row r="1" spans="2:9" ht="15" thickBot="1" x14ac:dyDescent="0.25"/>
    <row r="2" spans="2:9" ht="16.5" thickBot="1" x14ac:dyDescent="0.25">
      <c r="B2" s="5" t="s">
        <v>0</v>
      </c>
      <c r="C2" s="6"/>
      <c r="D2" s="6"/>
      <c r="E2" s="6"/>
      <c r="F2" s="6"/>
      <c r="G2" s="6"/>
      <c r="H2" s="6"/>
      <c r="I2" s="7"/>
    </row>
    <row r="3" spans="2:9" ht="15" thickBot="1" x14ac:dyDescent="0.25">
      <c r="B3" s="8" t="s">
        <v>1</v>
      </c>
      <c r="C3" s="9" t="s">
        <v>2</v>
      </c>
      <c r="D3" s="10" t="s">
        <v>3</v>
      </c>
      <c r="E3" s="11" t="s">
        <v>4</v>
      </c>
      <c r="F3" s="12"/>
      <c r="G3" s="8" t="s">
        <v>5</v>
      </c>
      <c r="H3" s="13" t="s">
        <v>6</v>
      </c>
      <c r="I3" s="14"/>
    </row>
    <row r="4" spans="2:9" ht="15" thickBot="1" x14ac:dyDescent="0.25">
      <c r="B4" s="15"/>
      <c r="C4" s="16"/>
      <c r="D4" s="17"/>
      <c r="E4" s="18"/>
      <c r="F4" s="19"/>
      <c r="G4" s="15"/>
      <c r="H4" s="20" t="s">
        <v>7</v>
      </c>
      <c r="I4" s="21" t="s">
        <v>8</v>
      </c>
    </row>
    <row r="5" spans="2:9" x14ac:dyDescent="0.2">
      <c r="B5" s="22"/>
      <c r="C5" s="22"/>
      <c r="D5" s="23"/>
      <c r="E5" s="24"/>
      <c r="F5" s="25"/>
      <c r="G5" s="26"/>
      <c r="H5" s="22"/>
      <c r="I5" s="22"/>
    </row>
    <row r="6" spans="2:9" x14ac:dyDescent="0.2">
      <c r="B6" s="27"/>
      <c r="C6" s="27">
        <v>1</v>
      </c>
      <c r="D6" s="28">
        <v>416.06099999999998</v>
      </c>
      <c r="E6" s="29" t="s">
        <v>9</v>
      </c>
      <c r="F6" s="30"/>
      <c r="G6" s="31" t="s">
        <v>10</v>
      </c>
      <c r="H6" s="31" t="str">
        <f>IFERROR(_xlfn.XLOOKUP(E6, '[1]4.0 CHARTS'!$D$7:$D$31, '[1]4.0 CHARTS'!$LO$7:$LO$31), "")</f>
        <v/>
      </c>
      <c r="I6" s="31">
        <v>406</v>
      </c>
    </row>
    <row r="7" spans="2:9" x14ac:dyDescent="0.2">
      <c r="B7" s="27"/>
      <c r="C7" s="27"/>
      <c r="D7" s="28"/>
      <c r="E7" s="29"/>
      <c r="F7" s="30"/>
      <c r="G7" s="31"/>
      <c r="H7" s="31"/>
      <c r="I7" s="31"/>
    </row>
    <row r="8" spans="2:9" x14ac:dyDescent="0.2">
      <c r="B8" s="27"/>
      <c r="C8" s="27">
        <f>C6+1</f>
        <v>2</v>
      </c>
      <c r="D8" s="28">
        <v>460.52440000000001</v>
      </c>
      <c r="E8" s="29" t="s">
        <v>11</v>
      </c>
      <c r="F8" s="30"/>
      <c r="G8" s="31" t="s">
        <v>12</v>
      </c>
      <c r="H8" s="31"/>
      <c r="I8" s="31">
        <v>500</v>
      </c>
    </row>
    <row r="9" spans="2:9" x14ac:dyDescent="0.2">
      <c r="B9" s="27"/>
      <c r="C9" s="27"/>
      <c r="D9" s="28"/>
      <c r="E9" s="29"/>
      <c r="F9" s="30"/>
      <c r="G9" s="31"/>
      <c r="H9" s="31"/>
      <c r="I9" s="31"/>
    </row>
    <row r="10" spans="2:9" x14ac:dyDescent="0.2">
      <c r="B10" s="27">
        <v>1</v>
      </c>
      <c r="C10" s="27">
        <f>C8+1</f>
        <v>3</v>
      </c>
      <c r="D10" s="32">
        <v>602.04999999999995</v>
      </c>
      <c r="E10" s="29" t="s">
        <v>13</v>
      </c>
      <c r="F10" s="33"/>
      <c r="G10" s="31" t="s">
        <v>14</v>
      </c>
      <c r="H10" s="31" t="str">
        <f>IFERROR(_xlfn.XLOOKUP(E10, '[1]4.0 CHARTS'!$D$7:$D$31, '[1]4.0 CHARTS'!$LO$7:$LO$31), "")</f>
        <v/>
      </c>
      <c r="I10" s="31">
        <v>50</v>
      </c>
    </row>
    <row r="11" spans="2:9" x14ac:dyDescent="0.2">
      <c r="B11" s="27">
        <v>1</v>
      </c>
      <c r="C11" s="27">
        <f>C10+1</f>
        <v>4</v>
      </c>
      <c r="D11" s="34" t="s">
        <v>15</v>
      </c>
      <c r="E11" s="29" t="s">
        <v>16</v>
      </c>
      <c r="F11" s="30"/>
      <c r="G11" s="31" t="s">
        <v>17</v>
      </c>
      <c r="H11" s="31">
        <v>10</v>
      </c>
      <c r="I11" s="31">
        <v>100</v>
      </c>
    </row>
    <row r="12" spans="2:9" x14ac:dyDescent="0.2">
      <c r="B12" s="27"/>
      <c r="C12" s="27"/>
      <c r="D12" s="34"/>
      <c r="E12" s="29"/>
      <c r="F12" s="30"/>
      <c r="G12" s="31"/>
      <c r="H12" s="31"/>
      <c r="I12" s="31"/>
    </row>
    <row r="13" spans="2:9" x14ac:dyDescent="0.2">
      <c r="B13" s="27">
        <v>1</v>
      </c>
      <c r="C13" s="27">
        <f>C11+1</f>
        <v>5</v>
      </c>
      <c r="D13" s="28">
        <v>616.04039999999998</v>
      </c>
      <c r="E13" s="29" t="s">
        <v>18</v>
      </c>
      <c r="F13" s="30" t="s">
        <v>19</v>
      </c>
      <c r="G13" s="31" t="s">
        <v>20</v>
      </c>
      <c r="H13" s="31">
        <v>100</v>
      </c>
      <c r="I13" s="31"/>
    </row>
    <row r="14" spans="2:9" x14ac:dyDescent="0.2">
      <c r="B14" s="27"/>
      <c r="C14" s="27"/>
      <c r="D14" s="34"/>
      <c r="E14" s="29"/>
      <c r="F14" s="30"/>
      <c r="G14" s="31"/>
      <c r="H14" s="31"/>
      <c r="I14" s="31"/>
    </row>
    <row r="15" spans="2:9" x14ac:dyDescent="0.2">
      <c r="B15" s="27"/>
      <c r="C15" s="27">
        <f>C13+1</f>
        <v>6</v>
      </c>
      <c r="D15" s="28">
        <v>619.1</v>
      </c>
      <c r="E15" s="29" t="s">
        <v>21</v>
      </c>
      <c r="F15" s="30"/>
      <c r="G15" s="31" t="s">
        <v>10</v>
      </c>
      <c r="H15" s="31">
        <v>0.55000000000000004</v>
      </c>
      <c r="I15" s="31">
        <v>0.45</v>
      </c>
    </row>
    <row r="16" spans="2:9" x14ac:dyDescent="0.2">
      <c r="B16" s="27"/>
      <c r="C16" s="27"/>
      <c r="D16" s="27"/>
      <c r="E16" s="29"/>
      <c r="F16" s="30"/>
      <c r="G16" s="31"/>
      <c r="H16" s="31"/>
      <c r="I16" s="31"/>
    </row>
    <row r="17" spans="2:9" x14ac:dyDescent="0.2">
      <c r="B17" s="27"/>
      <c r="C17" s="27">
        <f>C15+1</f>
        <v>7</v>
      </c>
      <c r="D17" s="27">
        <v>625.01049999999998</v>
      </c>
      <c r="E17" s="29" t="s">
        <v>22</v>
      </c>
      <c r="F17" s="30"/>
      <c r="G17" s="31" t="s">
        <v>23</v>
      </c>
      <c r="H17" s="31">
        <f>IFERROR(_xlfn.XLOOKUP(E17, '[1]4.0 CHARTS'!$D$7:$D$31, '[1]4.0 CHARTS'!$LO$7:$LO$31), "")</f>
        <v>157.30000000000021</v>
      </c>
      <c r="I17" s="31">
        <v>158</v>
      </c>
    </row>
    <row r="18" spans="2:9" x14ac:dyDescent="0.2">
      <c r="B18" s="27"/>
      <c r="C18" s="27"/>
      <c r="D18" s="27"/>
      <c r="E18" s="29"/>
      <c r="F18" s="30"/>
      <c r="G18" s="31"/>
      <c r="H18" s="31"/>
      <c r="I18" s="31"/>
    </row>
    <row r="19" spans="2:9" x14ac:dyDescent="0.2">
      <c r="B19" s="27"/>
      <c r="C19" s="27">
        <f>C17+1</f>
        <v>8</v>
      </c>
      <c r="D19" s="28">
        <v>643.5</v>
      </c>
      <c r="E19" s="29" t="s">
        <v>24</v>
      </c>
      <c r="F19" s="30"/>
      <c r="G19" s="31" t="s">
        <v>10</v>
      </c>
      <c r="H19" s="31">
        <v>0.5</v>
      </c>
      <c r="I19" s="31">
        <v>0.5</v>
      </c>
    </row>
    <row r="20" spans="2:9" x14ac:dyDescent="0.2">
      <c r="B20" s="27"/>
      <c r="C20" s="27">
        <f>C19+1</f>
        <v>9</v>
      </c>
      <c r="D20" s="28">
        <v>643.5</v>
      </c>
      <c r="E20" s="29" t="s">
        <v>25</v>
      </c>
      <c r="F20" s="30"/>
      <c r="G20" s="31" t="s">
        <v>10</v>
      </c>
      <c r="H20" s="31">
        <v>0.5</v>
      </c>
      <c r="I20" s="31">
        <v>0.5</v>
      </c>
    </row>
    <row r="21" spans="2:9" x14ac:dyDescent="0.2">
      <c r="B21" s="27"/>
      <c r="C21" s="27"/>
      <c r="D21" s="34"/>
      <c r="E21" s="29"/>
      <c r="F21" s="30"/>
      <c r="G21" s="31"/>
      <c r="H21" s="31"/>
      <c r="I21" s="31"/>
    </row>
    <row r="22" spans="2:9" x14ac:dyDescent="0.2">
      <c r="B22" s="31" t="s">
        <v>26</v>
      </c>
      <c r="C22" s="27">
        <f>C20+1</f>
        <v>10</v>
      </c>
      <c r="D22" s="31" t="s">
        <v>27</v>
      </c>
      <c r="E22" s="29" t="s">
        <v>28</v>
      </c>
      <c r="F22" s="33"/>
      <c r="G22" s="31" t="s">
        <v>10</v>
      </c>
      <c r="H22" s="31">
        <v>5</v>
      </c>
      <c r="I22" s="31">
        <v>10</v>
      </c>
    </row>
    <row r="23" spans="2:9" x14ac:dyDescent="0.2">
      <c r="B23" s="31" t="s">
        <v>26</v>
      </c>
      <c r="C23" s="27">
        <f>C22+1</f>
        <v>11</v>
      </c>
      <c r="D23" s="31" t="s">
        <v>29</v>
      </c>
      <c r="E23" s="29" t="s">
        <v>30</v>
      </c>
      <c r="F23" s="33"/>
      <c r="G23" s="31" t="s">
        <v>10</v>
      </c>
      <c r="H23" s="31">
        <v>5</v>
      </c>
      <c r="I23" s="31">
        <v>10</v>
      </c>
    </row>
    <row r="24" spans="2:9" x14ac:dyDescent="0.2">
      <c r="B24" s="31">
        <v>1</v>
      </c>
      <c r="C24" s="27">
        <f t="shared" ref="C24:C33" si="0">C23+1</f>
        <v>12</v>
      </c>
      <c r="D24" s="31" t="s">
        <v>31</v>
      </c>
      <c r="E24" s="29" t="s">
        <v>32</v>
      </c>
      <c r="F24" s="33"/>
      <c r="G24" s="31" t="s">
        <v>10</v>
      </c>
      <c r="H24" s="31">
        <v>10</v>
      </c>
      <c r="I24" s="31">
        <v>10</v>
      </c>
    </row>
    <row r="25" spans="2:9" x14ac:dyDescent="0.2">
      <c r="B25" s="27"/>
      <c r="C25" s="27">
        <f t="shared" si="0"/>
        <v>13</v>
      </c>
      <c r="D25" s="34" t="s">
        <v>33</v>
      </c>
      <c r="E25" s="29" t="s">
        <v>34</v>
      </c>
      <c r="F25" s="30"/>
      <c r="G25" s="31" t="s">
        <v>10</v>
      </c>
      <c r="H25" s="31">
        <f>IFERROR(_xlfn.XLOOKUP(E25, '[1]4.0 CHARTS'!$D$7:$D$31, '[1]4.0 CHARTS'!$LO$7:$LO$31), "")</f>
        <v>22</v>
      </c>
      <c r="I25" s="31"/>
    </row>
    <row r="26" spans="2:9" x14ac:dyDescent="0.2">
      <c r="B26" s="27"/>
      <c r="C26" s="27">
        <f t="shared" si="0"/>
        <v>14</v>
      </c>
      <c r="D26" s="31" t="s">
        <v>35</v>
      </c>
      <c r="E26" s="29" t="s">
        <v>36</v>
      </c>
      <c r="F26" s="33"/>
      <c r="G26" s="31" t="s">
        <v>10</v>
      </c>
      <c r="H26" s="31">
        <f>IFERROR(_xlfn.XLOOKUP(E26, '[1]4.0 CHARTS'!$D$7:$D$31, '[1]4.0 CHARTS'!$LO$7:$LO$31), "")</f>
        <v>115</v>
      </c>
      <c r="I26" s="31"/>
    </row>
    <row r="27" spans="2:9" x14ac:dyDescent="0.2">
      <c r="B27" s="27"/>
      <c r="C27" s="27">
        <f t="shared" si="0"/>
        <v>15</v>
      </c>
      <c r="D27" s="34" t="s">
        <v>37</v>
      </c>
      <c r="E27" s="29" t="s">
        <v>38</v>
      </c>
      <c r="F27" s="35"/>
      <c r="G27" s="31" t="s">
        <v>10</v>
      </c>
      <c r="H27" s="31">
        <f>IFERROR(_xlfn.XLOOKUP(E27, '[1]4.0 CHARTS'!$D$7:$D$31, '[1]4.0 CHARTS'!$LO$7:$LO$31), "")</f>
        <v>181</v>
      </c>
      <c r="I27" s="31"/>
    </row>
    <row r="28" spans="2:9" x14ac:dyDescent="0.2">
      <c r="B28" s="27"/>
      <c r="C28" s="27">
        <f t="shared" si="0"/>
        <v>16</v>
      </c>
      <c r="D28" s="34" t="s">
        <v>39</v>
      </c>
      <c r="E28" s="29" t="s">
        <v>40</v>
      </c>
      <c r="F28" s="35"/>
      <c r="G28" s="31" t="s">
        <v>10</v>
      </c>
      <c r="H28" s="31">
        <f>IFERROR(_xlfn.XLOOKUP(E28, '[1]4.0 CHARTS'!$D$7:$D$31, '[1]4.0 CHARTS'!$LO$7:$LO$31), "")</f>
        <v>34</v>
      </c>
      <c r="I28" s="31"/>
    </row>
    <row r="29" spans="2:9" x14ac:dyDescent="0.2">
      <c r="B29" s="27"/>
      <c r="C29" s="27">
        <f t="shared" si="0"/>
        <v>17</v>
      </c>
      <c r="D29" s="34" t="s">
        <v>41</v>
      </c>
      <c r="E29" s="29" t="s">
        <v>42</v>
      </c>
      <c r="F29" s="35"/>
      <c r="G29" s="31" t="s">
        <v>10</v>
      </c>
      <c r="H29" s="31">
        <f>IFERROR(_xlfn.XLOOKUP(E29, '[1]4.0 CHARTS'!$D$7:$D$31, '[1]4.0 CHARTS'!$LO$7:$LO$31), "")</f>
        <v>290</v>
      </c>
      <c r="I29" s="31"/>
    </row>
    <row r="30" spans="2:9" x14ac:dyDescent="0.2">
      <c r="B30" s="27"/>
      <c r="C30" s="27">
        <f t="shared" si="0"/>
        <v>18</v>
      </c>
      <c r="D30" s="34" t="s">
        <v>43</v>
      </c>
      <c r="E30" s="29" t="s">
        <v>44</v>
      </c>
      <c r="F30" s="35"/>
      <c r="G30" s="31" t="s">
        <v>10</v>
      </c>
      <c r="H30" s="31">
        <f>IFERROR(_xlfn.XLOOKUP(E30, '[1]4.0 CHARTS'!$D$7:$D$31, '[1]4.0 CHARTS'!$LO$7:$LO$31), "")</f>
        <v>47</v>
      </c>
      <c r="I30" s="31"/>
    </row>
    <row r="31" spans="2:9" x14ac:dyDescent="0.2">
      <c r="B31" s="27"/>
      <c r="C31" s="27">
        <f t="shared" si="0"/>
        <v>19</v>
      </c>
      <c r="D31" s="34" t="s">
        <v>45</v>
      </c>
      <c r="E31" s="29" t="s">
        <v>46</v>
      </c>
      <c r="F31" s="33"/>
      <c r="G31" s="31" t="s">
        <v>10</v>
      </c>
      <c r="H31" s="31">
        <f>IFERROR(_xlfn.XLOOKUP(E31, '[1]4.0 CHARTS'!$D$7:$D$31, '[1]4.0 CHARTS'!$LO$7:$LO$31), "")</f>
        <v>23</v>
      </c>
      <c r="I31" s="31"/>
    </row>
    <row r="32" spans="2:9" x14ac:dyDescent="0.2">
      <c r="B32" s="27">
        <v>1</v>
      </c>
      <c r="C32" s="27">
        <f t="shared" si="0"/>
        <v>20</v>
      </c>
      <c r="D32" s="34" t="s">
        <v>47</v>
      </c>
      <c r="E32" s="29" t="s">
        <v>48</v>
      </c>
      <c r="F32" s="35"/>
      <c r="G32" s="31" t="s">
        <v>10</v>
      </c>
      <c r="H32" s="31" t="str">
        <f>IFERROR(_xlfn.XLOOKUP(E32, '[1]4.0 CHARTS'!$D$7:$D$31, '[1]4.0 CHARTS'!$LO$7:$LO$31), "")</f>
        <v/>
      </c>
      <c r="I32" s="31">
        <v>20</v>
      </c>
    </row>
    <row r="33" spans="2:9" x14ac:dyDescent="0.2">
      <c r="B33" s="27"/>
      <c r="C33" s="27">
        <f t="shared" si="0"/>
        <v>21</v>
      </c>
      <c r="D33" s="34" t="s">
        <v>49</v>
      </c>
      <c r="E33" s="29" t="s">
        <v>50</v>
      </c>
      <c r="F33" s="35"/>
      <c r="G33" s="31" t="s">
        <v>10</v>
      </c>
      <c r="H33" s="31">
        <f>IFERROR(_xlfn.XLOOKUP(E33, '[1]4.0 CHARTS'!$D$7:$D$31, '[1]4.0 CHARTS'!$LO$7:$LO$31), "")</f>
        <v>17</v>
      </c>
      <c r="I33" s="31"/>
    </row>
    <row r="34" spans="2:9" x14ac:dyDescent="0.2">
      <c r="B34" s="27"/>
      <c r="C34" s="27">
        <f>C33+1</f>
        <v>22</v>
      </c>
      <c r="D34" s="34" t="s">
        <v>51</v>
      </c>
      <c r="E34" s="29" t="s">
        <v>52</v>
      </c>
      <c r="F34" s="35"/>
      <c r="G34" s="31" t="s">
        <v>10</v>
      </c>
      <c r="H34" s="31" t="str">
        <f>IFERROR(_xlfn.XLOOKUP(E34, '[1]4.0 CHARTS'!$D$7:$D$31, '[1]4.0 CHARTS'!$LO$7:$LO$31), "")</f>
        <v/>
      </c>
      <c r="I34" s="31">
        <v>8</v>
      </c>
    </row>
    <row r="35" spans="2:9" x14ac:dyDescent="0.2">
      <c r="B35" s="27"/>
      <c r="C35" s="27">
        <f>C34+1</f>
        <v>23</v>
      </c>
      <c r="D35" s="34" t="s">
        <v>53</v>
      </c>
      <c r="E35" s="29" t="s">
        <v>54</v>
      </c>
      <c r="F35" s="35"/>
      <c r="G35" s="31" t="s">
        <v>10</v>
      </c>
      <c r="H35" s="31" t="str">
        <f>IFERROR(_xlfn.XLOOKUP(E35, '[1]4.0 CHARTS'!$D$7:$D$31, '[1]4.0 CHARTS'!$LO$7:$LO$31), "")</f>
        <v/>
      </c>
      <c r="I35" s="31">
        <v>33</v>
      </c>
    </row>
    <row r="36" spans="2:9" x14ac:dyDescent="0.2">
      <c r="B36" s="27">
        <v>1</v>
      </c>
      <c r="C36" s="27">
        <f>C35+1</f>
        <v>24</v>
      </c>
      <c r="D36" s="34" t="s">
        <v>55</v>
      </c>
      <c r="E36" s="29" t="s">
        <v>56</v>
      </c>
      <c r="F36" s="35"/>
      <c r="G36" s="31" t="s">
        <v>10</v>
      </c>
      <c r="H36" s="31" t="str">
        <f>IFERROR(_xlfn.XLOOKUP(E36, '[1]4.0 CHARTS'!$D$7:$D$31, '[1]4.0 CHARTS'!$LO$7:$LO$31), "")</f>
        <v/>
      </c>
      <c r="I36" s="31">
        <v>7</v>
      </c>
    </row>
    <row r="37" spans="2:9" x14ac:dyDescent="0.2">
      <c r="B37" s="27"/>
      <c r="C37" s="27">
        <f t="shared" ref="C37" si="1">C36+1</f>
        <v>25</v>
      </c>
      <c r="D37" s="34" t="s">
        <v>57</v>
      </c>
      <c r="E37" s="29" t="s">
        <v>58</v>
      </c>
      <c r="F37" s="35"/>
      <c r="G37" s="31" t="s">
        <v>10</v>
      </c>
      <c r="H37" s="31" t="str">
        <f>IFERROR(_xlfn.XLOOKUP(E37, '[1]4.0 CHARTS'!$D$7:$D$31, '[1]4.0 CHARTS'!$LO$7:$LO$31), "")</f>
        <v/>
      </c>
      <c r="I37" s="31">
        <v>233</v>
      </c>
    </row>
    <row r="38" spans="2:9" x14ac:dyDescent="0.2">
      <c r="B38" s="27">
        <v>1</v>
      </c>
      <c r="C38" s="27">
        <f>C37+1</f>
        <v>26</v>
      </c>
      <c r="D38" s="34" t="s">
        <v>57</v>
      </c>
      <c r="E38" s="29" t="s">
        <v>59</v>
      </c>
      <c r="F38" s="35"/>
      <c r="G38" s="31" t="s">
        <v>10</v>
      </c>
      <c r="H38" s="31" t="str">
        <f>IFERROR(_xlfn.XLOOKUP(E38, '[1]4.0 CHARTS'!$D$7:$D$31, '[1]4.0 CHARTS'!$LO$7:$LO$31), "")</f>
        <v/>
      </c>
      <c r="I38" s="31">
        <v>3</v>
      </c>
    </row>
    <row r="39" spans="2:9" x14ac:dyDescent="0.2">
      <c r="B39" s="27"/>
      <c r="C39" s="27">
        <f t="shared" ref="C39:C46" si="2">C38+1</f>
        <v>27</v>
      </c>
      <c r="D39" s="34" t="s">
        <v>60</v>
      </c>
      <c r="E39" s="29" t="s">
        <v>61</v>
      </c>
      <c r="F39" s="35"/>
      <c r="G39" s="31" t="s">
        <v>10</v>
      </c>
      <c r="H39" s="31"/>
      <c r="I39" s="31">
        <v>292</v>
      </c>
    </row>
    <row r="40" spans="2:9" x14ac:dyDescent="0.2">
      <c r="B40" s="27"/>
      <c r="C40" s="27">
        <f t="shared" si="2"/>
        <v>28</v>
      </c>
      <c r="D40" s="34" t="s">
        <v>62</v>
      </c>
      <c r="E40" s="29" t="s">
        <v>63</v>
      </c>
      <c r="F40" s="35"/>
      <c r="G40" s="31" t="s">
        <v>10</v>
      </c>
      <c r="H40" s="31"/>
      <c r="I40" s="31">
        <v>2</v>
      </c>
    </row>
    <row r="41" spans="2:9" x14ac:dyDescent="0.2">
      <c r="B41" s="27"/>
      <c r="C41" s="27">
        <f t="shared" si="2"/>
        <v>29</v>
      </c>
      <c r="D41" s="34" t="s">
        <v>64</v>
      </c>
      <c r="E41" s="29" t="s">
        <v>65</v>
      </c>
      <c r="F41" s="35"/>
      <c r="G41" s="31" t="s">
        <v>10</v>
      </c>
      <c r="H41" s="31"/>
      <c r="I41" s="31">
        <v>13</v>
      </c>
    </row>
    <row r="42" spans="2:9" x14ac:dyDescent="0.2">
      <c r="B42" s="27"/>
      <c r="C42" s="27">
        <f t="shared" si="2"/>
        <v>30</v>
      </c>
      <c r="D42" s="34" t="s">
        <v>66</v>
      </c>
      <c r="E42" s="29" t="s">
        <v>67</v>
      </c>
      <c r="F42" s="35"/>
      <c r="G42" s="31" t="s">
        <v>10</v>
      </c>
      <c r="H42" s="31"/>
      <c r="I42" s="31">
        <v>4</v>
      </c>
    </row>
    <row r="43" spans="2:9" x14ac:dyDescent="0.2">
      <c r="B43" s="27"/>
      <c r="C43" s="27">
        <f t="shared" si="2"/>
        <v>31</v>
      </c>
      <c r="D43" s="34" t="s">
        <v>68</v>
      </c>
      <c r="E43" s="29" t="s">
        <v>69</v>
      </c>
      <c r="F43" s="35"/>
      <c r="G43" s="31" t="s">
        <v>10</v>
      </c>
      <c r="H43" s="31"/>
      <c r="I43" s="31">
        <v>34</v>
      </c>
    </row>
    <row r="44" spans="2:9" x14ac:dyDescent="0.2">
      <c r="B44" s="27"/>
      <c r="C44" s="27">
        <f t="shared" si="2"/>
        <v>32</v>
      </c>
      <c r="D44" s="34" t="s">
        <v>70</v>
      </c>
      <c r="E44" s="29" t="s">
        <v>71</v>
      </c>
      <c r="F44" s="35"/>
      <c r="G44" s="31" t="s">
        <v>10</v>
      </c>
      <c r="H44" s="31"/>
      <c r="I44" s="31">
        <v>3</v>
      </c>
    </row>
    <row r="45" spans="2:9" x14ac:dyDescent="0.2">
      <c r="B45" s="27"/>
      <c r="C45" s="27">
        <f t="shared" si="2"/>
        <v>33</v>
      </c>
      <c r="D45" s="34" t="s">
        <v>72</v>
      </c>
      <c r="E45" s="29" t="s">
        <v>73</v>
      </c>
      <c r="F45" s="35"/>
      <c r="G45" s="31" t="s">
        <v>10</v>
      </c>
      <c r="H45" s="31"/>
      <c r="I45" s="31">
        <v>6</v>
      </c>
    </row>
    <row r="46" spans="2:9" x14ac:dyDescent="0.2">
      <c r="B46" s="27"/>
      <c r="C46" s="27">
        <f t="shared" si="2"/>
        <v>34</v>
      </c>
      <c r="D46" s="34" t="s">
        <v>74</v>
      </c>
      <c r="E46" s="29" t="s">
        <v>75</v>
      </c>
      <c r="F46" s="35"/>
      <c r="G46" s="31" t="s">
        <v>10</v>
      </c>
      <c r="H46" s="31"/>
      <c r="I46" s="31">
        <v>5</v>
      </c>
    </row>
    <row r="47" spans="2:9" x14ac:dyDescent="0.2">
      <c r="B47" s="27"/>
      <c r="C47" s="27"/>
      <c r="D47" s="34"/>
      <c r="E47" s="29"/>
      <c r="F47" s="35"/>
      <c r="G47" s="31"/>
      <c r="H47" s="31"/>
      <c r="I47" s="31"/>
    </row>
    <row r="48" spans="2:9" x14ac:dyDescent="0.2">
      <c r="B48" s="27" t="s">
        <v>76</v>
      </c>
      <c r="C48" s="27">
        <f>C46+1</f>
        <v>35</v>
      </c>
      <c r="D48" s="34" t="s">
        <v>77</v>
      </c>
      <c r="E48" s="29" t="s">
        <v>78</v>
      </c>
      <c r="F48" s="35"/>
      <c r="G48" s="31" t="s">
        <v>79</v>
      </c>
      <c r="H48" s="31">
        <v>35</v>
      </c>
      <c r="I48" s="31">
        <v>35</v>
      </c>
    </row>
    <row r="49" spans="2:9" x14ac:dyDescent="0.2">
      <c r="B49" s="27" t="s">
        <v>76</v>
      </c>
      <c r="C49" s="27">
        <f>C48+1</f>
        <v>36</v>
      </c>
      <c r="D49" s="34" t="s">
        <v>80</v>
      </c>
      <c r="E49" s="29" t="s">
        <v>81</v>
      </c>
      <c r="F49" s="35"/>
      <c r="G49" s="31" t="s">
        <v>79</v>
      </c>
      <c r="H49" s="31">
        <v>35</v>
      </c>
      <c r="I49" s="31">
        <v>35</v>
      </c>
    </row>
    <row r="50" spans="2:9" x14ac:dyDescent="0.2">
      <c r="B50" s="27"/>
      <c r="C50" s="27"/>
      <c r="D50" s="34"/>
      <c r="E50" s="29"/>
      <c r="F50" s="35"/>
      <c r="G50" s="31"/>
      <c r="H50" s="31"/>
      <c r="I50" s="31"/>
    </row>
    <row r="51" spans="2:9" x14ac:dyDescent="0.2">
      <c r="B51" s="27">
        <v>1</v>
      </c>
      <c r="C51" s="27">
        <f>C49+1</f>
        <v>37</v>
      </c>
      <c r="D51" s="34" t="s">
        <v>82</v>
      </c>
      <c r="E51" s="29" t="s">
        <v>83</v>
      </c>
      <c r="F51" s="33"/>
      <c r="G51" s="31" t="s">
        <v>20</v>
      </c>
      <c r="H51" s="40">
        <v>50</v>
      </c>
      <c r="I51" s="31"/>
    </row>
    <row r="52" spans="2:9" x14ac:dyDescent="0.2">
      <c r="B52" s="27" t="s">
        <v>84</v>
      </c>
      <c r="C52" s="27">
        <f>C51+1</f>
        <v>38</v>
      </c>
      <c r="D52" s="31" t="s">
        <v>85</v>
      </c>
      <c r="E52" s="29" t="s">
        <v>86</v>
      </c>
      <c r="F52" s="33"/>
      <c r="G52" s="31" t="s">
        <v>20</v>
      </c>
      <c r="H52" s="40" t="str">
        <f>IFERROR(_xlfn.XLOOKUP(E52, '[1]4.0 CHARTS'!$D$7:$D$31, '[1]4.0 CHARTS'!$LO$7:$LO$31), "")</f>
        <v/>
      </c>
      <c r="I52" s="31">
        <v>898</v>
      </c>
    </row>
    <row r="53" spans="2:9" x14ac:dyDescent="0.2">
      <c r="B53" s="41" t="s">
        <v>84</v>
      </c>
      <c r="C53" s="41">
        <f>C52+1</f>
        <v>39</v>
      </c>
      <c r="D53" s="31" t="s">
        <v>87</v>
      </c>
      <c r="E53" s="29" t="s">
        <v>88</v>
      </c>
      <c r="F53" s="40"/>
      <c r="G53" s="31" t="s">
        <v>20</v>
      </c>
      <c r="H53" s="40">
        <f>IFERROR(_xlfn.XLOOKUP(E53, '[1]4.0 CHARTS'!$D$7:$D$31, '[1]4.0 CHARTS'!$LO$7:$LO$31), "")</f>
        <v>16</v>
      </c>
      <c r="I53" s="31">
        <v>290</v>
      </c>
    </row>
    <row r="54" spans="2:9" x14ac:dyDescent="0.2">
      <c r="B54" s="36"/>
      <c r="C54" s="21"/>
      <c r="D54" s="37"/>
      <c r="E54" s="38"/>
      <c r="F54" s="39"/>
      <c r="G54" s="36"/>
      <c r="H54" s="20"/>
      <c r="I54" s="21"/>
    </row>
    <row r="55" spans="2:9" x14ac:dyDescent="0.2">
      <c r="B55" s="41"/>
      <c r="C55" s="41">
        <f>C53+1</f>
        <v>40</v>
      </c>
      <c r="D55" s="31" t="s">
        <v>89</v>
      </c>
      <c r="E55" s="29" t="s">
        <v>90</v>
      </c>
      <c r="F55" s="40"/>
      <c r="G55" s="31" t="s">
        <v>20</v>
      </c>
      <c r="H55" s="42">
        <f>IFERROR(_xlfn.XLOOKUP(E55, '[1]4.0 CHARTS'!$D$7:$D$31, '[1]4.0 CHARTS'!$LO$7:$LO$31), "")</f>
        <v>13132</v>
      </c>
      <c r="I55" s="31"/>
    </row>
    <row r="56" spans="2:9" x14ac:dyDescent="0.2">
      <c r="B56" s="41"/>
      <c r="C56" s="41">
        <f t="shared" ref="C56:C60" si="3">C55+1</f>
        <v>41</v>
      </c>
      <c r="D56" s="31" t="s">
        <v>91</v>
      </c>
      <c r="E56" s="29" t="s">
        <v>92</v>
      </c>
      <c r="F56" s="40"/>
      <c r="G56" s="31" t="s">
        <v>20</v>
      </c>
      <c r="H56" s="40" t="str">
        <f>IFERROR(_xlfn.XLOOKUP(E56, '[1]4.0 CHARTS'!$D$7:$D$31, '[1]4.0 CHARTS'!$LO$7:$LO$31), "")</f>
        <v/>
      </c>
      <c r="I56" s="31" t="s">
        <v>93</v>
      </c>
    </row>
    <row r="57" spans="2:9" x14ac:dyDescent="0.2">
      <c r="B57" s="41">
        <v>1</v>
      </c>
      <c r="C57" s="41">
        <f t="shared" si="3"/>
        <v>42</v>
      </c>
      <c r="D57" s="31" t="s">
        <v>94</v>
      </c>
      <c r="E57" s="29" t="s">
        <v>95</v>
      </c>
      <c r="F57" s="40"/>
      <c r="G57" s="31" t="s">
        <v>20</v>
      </c>
      <c r="H57" s="40">
        <f>IFERROR(_xlfn.XLOOKUP(E57, '[1]4.0 CHARTS'!$D$7:$D$31, '[1]4.0 CHARTS'!$LO$7:$LO$31), "")</f>
        <v>194</v>
      </c>
      <c r="I57" s="31"/>
    </row>
    <row r="58" spans="2:9" x14ac:dyDescent="0.2">
      <c r="B58" s="41">
        <v>1</v>
      </c>
      <c r="C58" s="41">
        <f t="shared" si="3"/>
        <v>43</v>
      </c>
      <c r="D58" s="31" t="s">
        <v>96</v>
      </c>
      <c r="E58" s="29" t="s">
        <v>97</v>
      </c>
      <c r="F58" s="40"/>
      <c r="G58" s="31" t="s">
        <v>20</v>
      </c>
      <c r="H58" s="40" t="str">
        <f>IFERROR(_xlfn.XLOOKUP(E58, '[1]4.0 CHARTS'!$D$7:$D$31, '[1]4.0 CHARTS'!$LO$7:$LO$31), "")</f>
        <v/>
      </c>
      <c r="I58" s="31">
        <v>148</v>
      </c>
    </row>
    <row r="59" spans="2:9" x14ac:dyDescent="0.2">
      <c r="B59" s="41">
        <v>1</v>
      </c>
      <c r="C59" s="41">
        <f t="shared" si="3"/>
        <v>44</v>
      </c>
      <c r="D59" s="31" t="s">
        <v>98</v>
      </c>
      <c r="E59" s="29" t="s">
        <v>99</v>
      </c>
      <c r="F59" s="40"/>
      <c r="G59" s="31" t="s">
        <v>20</v>
      </c>
      <c r="H59" s="40">
        <f>IFERROR(_xlfn.XLOOKUP(E59, '[1]4.0 CHARTS'!$D$7:$D$31, '[1]4.0 CHARTS'!$LO$7:$LO$31), "")</f>
        <v>678</v>
      </c>
      <c r="I59" s="31"/>
    </row>
    <row r="60" spans="2:9" x14ac:dyDescent="0.2">
      <c r="B60" s="41">
        <v>1</v>
      </c>
      <c r="C60" s="41">
        <f t="shared" si="3"/>
        <v>45</v>
      </c>
      <c r="D60" s="31" t="s">
        <v>100</v>
      </c>
      <c r="E60" s="29" t="s">
        <v>101</v>
      </c>
      <c r="F60" s="40"/>
      <c r="G60" s="31" t="s">
        <v>20</v>
      </c>
      <c r="H60" s="40" t="str">
        <f>IFERROR(_xlfn.XLOOKUP(E60, '[1]4.0 CHARTS'!$D$7:$D$31, '[1]4.0 CHARTS'!$LO$7:$LO$31), "")</f>
        <v/>
      </c>
      <c r="I60" s="31">
        <v>512</v>
      </c>
    </row>
    <row r="61" spans="2:9" x14ac:dyDescent="0.2">
      <c r="B61" s="41">
        <v>1</v>
      </c>
      <c r="C61" s="41">
        <f>C60+1</f>
        <v>46</v>
      </c>
      <c r="D61" s="31" t="s">
        <v>102</v>
      </c>
      <c r="E61" s="29" t="s">
        <v>103</v>
      </c>
      <c r="F61" s="40"/>
      <c r="G61" s="31" t="s">
        <v>20</v>
      </c>
      <c r="H61" s="40">
        <f>IFERROR(_xlfn.XLOOKUP(E61, '[1]4.0 CHARTS'!$D$7:$D$31, '[1]4.0 CHARTS'!$LO$7:$LO$31), "")</f>
        <v>202</v>
      </c>
      <c r="I61" s="31"/>
    </row>
    <row r="62" spans="2:9" x14ac:dyDescent="0.2">
      <c r="B62" s="41">
        <v>1</v>
      </c>
      <c r="C62" s="41">
        <f t="shared" ref="C62:C65" si="4">C61+1</f>
        <v>47</v>
      </c>
      <c r="D62" s="31" t="s">
        <v>104</v>
      </c>
      <c r="E62" s="29" t="s">
        <v>105</v>
      </c>
      <c r="F62" s="40"/>
      <c r="G62" s="31" t="s">
        <v>20</v>
      </c>
      <c r="H62" s="40" t="str">
        <f>IFERROR(_xlfn.XLOOKUP(E62, '[1]4.0 CHARTS'!$D$7:$D$31, '[1]4.0 CHARTS'!$LO$7:$LO$31), "")</f>
        <v/>
      </c>
      <c r="I62" s="31">
        <v>71</v>
      </c>
    </row>
    <row r="63" spans="2:9" x14ac:dyDescent="0.2">
      <c r="B63" s="41">
        <v>8</v>
      </c>
      <c r="C63" s="41">
        <f t="shared" si="4"/>
        <v>48</v>
      </c>
      <c r="D63" s="31" t="s">
        <v>106</v>
      </c>
      <c r="E63" s="29" t="s">
        <v>107</v>
      </c>
      <c r="F63" s="40"/>
      <c r="G63" s="31" t="s">
        <v>20</v>
      </c>
      <c r="H63" s="40">
        <v>100</v>
      </c>
      <c r="I63" s="31"/>
    </row>
    <row r="64" spans="2:9" x14ac:dyDescent="0.2">
      <c r="B64" s="41">
        <v>8</v>
      </c>
      <c r="C64" s="41">
        <f t="shared" si="4"/>
        <v>49</v>
      </c>
      <c r="D64" s="31" t="s">
        <v>108</v>
      </c>
      <c r="E64" s="29" t="s">
        <v>109</v>
      </c>
      <c r="F64" s="40"/>
      <c r="G64" s="31" t="s">
        <v>20</v>
      </c>
      <c r="H64" s="40"/>
      <c r="I64" s="31">
        <v>100</v>
      </c>
    </row>
    <row r="65" spans="2:9" x14ac:dyDescent="0.2">
      <c r="B65" s="41"/>
      <c r="C65" s="41">
        <f t="shared" si="4"/>
        <v>50</v>
      </c>
      <c r="D65" s="31" t="s">
        <v>110</v>
      </c>
      <c r="E65" s="29" t="s">
        <v>111</v>
      </c>
      <c r="F65" s="40"/>
      <c r="G65" s="31" t="s">
        <v>20</v>
      </c>
      <c r="H65" s="40" t="str">
        <f>IFERROR(_xlfn.XLOOKUP(E65, '[1]4.0 CHARTS'!$D$7:$D$31, '[1]4.0 CHARTS'!$LO$7:$LO$31), "")</f>
        <v/>
      </c>
      <c r="I65" s="31">
        <v>275</v>
      </c>
    </row>
    <row r="66" spans="2:9" x14ac:dyDescent="0.2">
      <c r="B66" s="41"/>
      <c r="C66" s="41"/>
      <c r="D66" s="31"/>
      <c r="E66" s="29"/>
      <c r="F66" s="40"/>
      <c r="G66" s="31"/>
      <c r="H66" s="40"/>
      <c r="I66" s="31"/>
    </row>
    <row r="67" spans="2:9" x14ac:dyDescent="0.2">
      <c r="B67" s="41"/>
      <c r="C67" s="41">
        <f>C65+1</f>
        <v>51</v>
      </c>
      <c r="D67" s="31" t="s">
        <v>112</v>
      </c>
      <c r="E67" s="29" t="s">
        <v>113</v>
      </c>
      <c r="F67" s="40"/>
      <c r="G67" s="31" t="s">
        <v>114</v>
      </c>
      <c r="H67" s="40">
        <v>0.5</v>
      </c>
      <c r="I67" s="31">
        <v>0.5</v>
      </c>
    </row>
    <row r="68" spans="2:9" x14ac:dyDescent="0.2">
      <c r="B68" s="41"/>
      <c r="C68" s="41"/>
      <c r="D68" s="31"/>
      <c r="E68" s="29"/>
      <c r="F68" s="40"/>
      <c r="G68" s="31"/>
      <c r="H68" s="40"/>
      <c r="I68" s="31"/>
    </row>
    <row r="69" spans="2:9" x14ac:dyDescent="0.2">
      <c r="B69" s="41">
        <v>3</v>
      </c>
      <c r="C69" s="41">
        <f>C67+1</f>
        <v>52</v>
      </c>
      <c r="D69" s="31" t="s">
        <v>115</v>
      </c>
      <c r="E69" s="29" t="s">
        <v>116</v>
      </c>
      <c r="F69" s="40"/>
      <c r="G69" s="31" t="s">
        <v>14</v>
      </c>
      <c r="H69" s="42">
        <f>IFERROR(_xlfn.XLOOKUP(E69, '[1]4.0 CHARTS'!$D$7:$D$31, '[1]4.0 CHARTS'!$LO$7:$LO$31), "")</f>
        <v>2378</v>
      </c>
      <c r="I69" s="31" t="s">
        <v>117</v>
      </c>
    </row>
    <row r="70" spans="2:9" x14ac:dyDescent="0.2">
      <c r="B70" s="41">
        <v>3</v>
      </c>
      <c r="C70" s="41">
        <f>C69+1</f>
        <v>53</v>
      </c>
      <c r="D70" s="31" t="s">
        <v>118</v>
      </c>
      <c r="E70" s="29" t="s">
        <v>119</v>
      </c>
      <c r="F70" s="40"/>
      <c r="G70" s="31" t="s">
        <v>14</v>
      </c>
      <c r="H70" s="40" t="str">
        <f>IFERROR(_xlfn.XLOOKUP(E70, '[1]4.0 CHARTS'!$D$7:$D$31, '[1]4.0 CHARTS'!$LO$7:$LO$31), "")</f>
        <v/>
      </c>
      <c r="I70" s="31">
        <v>100</v>
      </c>
    </row>
    <row r="71" spans="2:9" x14ac:dyDescent="0.2">
      <c r="B71" s="41">
        <v>1</v>
      </c>
      <c r="C71" s="41">
        <f>C70+1</f>
        <v>54</v>
      </c>
      <c r="D71" s="31" t="s">
        <v>120</v>
      </c>
      <c r="E71" s="29" t="s">
        <v>121</v>
      </c>
      <c r="F71" s="40"/>
      <c r="G71" s="31" t="s">
        <v>14</v>
      </c>
      <c r="H71" s="40">
        <v>10</v>
      </c>
      <c r="I71" s="31"/>
    </row>
    <row r="72" spans="2:9" x14ac:dyDescent="0.2">
      <c r="B72" s="43">
        <v>1</v>
      </c>
      <c r="C72" s="43">
        <f t="shared" ref="C72" si="5">C71+1</f>
        <v>55</v>
      </c>
      <c r="D72" s="44" t="s">
        <v>122</v>
      </c>
      <c r="E72" s="45" t="s">
        <v>123</v>
      </c>
      <c r="F72" s="46"/>
      <c r="G72" s="44" t="s">
        <v>17</v>
      </c>
      <c r="H72" s="40" t="str">
        <f>IFERROR(_xlfn.XLOOKUP(E72, '[1]4.0 CHARTS'!$D$7:$D$31, '[1]4.0 CHARTS'!$LO$7:$LO$31), "")</f>
        <v/>
      </c>
      <c r="I72" s="31">
        <v>100</v>
      </c>
    </row>
    <row r="73" spans="2:9" x14ac:dyDescent="0.2">
      <c r="B73" s="41"/>
      <c r="C73" s="41"/>
      <c r="D73" s="31"/>
      <c r="E73" s="29"/>
      <c r="F73" s="40"/>
      <c r="G73" s="31"/>
      <c r="H73" s="40"/>
      <c r="I73" s="31"/>
    </row>
    <row r="74" spans="2:9" x14ac:dyDescent="0.2">
      <c r="B74" s="41">
        <v>7</v>
      </c>
      <c r="C74" s="41">
        <f>C72+1</f>
        <v>56</v>
      </c>
      <c r="D74" s="31" t="s">
        <v>124</v>
      </c>
      <c r="E74" s="29" t="s">
        <v>125</v>
      </c>
      <c r="F74" s="40"/>
      <c r="G74" s="31" t="s">
        <v>17</v>
      </c>
      <c r="H74" s="40">
        <v>21</v>
      </c>
      <c r="I74" s="31" t="s">
        <v>126</v>
      </c>
    </row>
    <row r="75" spans="2:9" x14ac:dyDescent="0.2">
      <c r="B75" s="41">
        <v>7</v>
      </c>
      <c r="C75" s="41">
        <f t="shared" ref="C75:C80" si="6">C74+1</f>
        <v>57</v>
      </c>
      <c r="D75" s="31" t="s">
        <v>127</v>
      </c>
      <c r="E75" s="29" t="s">
        <v>128</v>
      </c>
      <c r="F75" s="40"/>
      <c r="G75" s="31" t="s">
        <v>17</v>
      </c>
      <c r="H75" s="40" t="str">
        <f>IFERROR(_xlfn.XLOOKUP(E75, '[1]4.0 CHARTS'!$D$7:$D$31, '[1]4.0 CHARTS'!$LO$7:$LO$31), "")</f>
        <v/>
      </c>
      <c r="I75" s="31">
        <v>203</v>
      </c>
    </row>
    <row r="76" spans="2:9" x14ac:dyDescent="0.2">
      <c r="B76" s="41">
        <v>1</v>
      </c>
      <c r="C76" s="41">
        <f t="shared" si="6"/>
        <v>58</v>
      </c>
      <c r="D76" s="31" t="s">
        <v>129</v>
      </c>
      <c r="E76" s="29" t="s">
        <v>130</v>
      </c>
      <c r="F76" s="40"/>
      <c r="G76" s="31" t="s">
        <v>17</v>
      </c>
      <c r="H76" s="40" t="str">
        <f>IFERROR(_xlfn.XLOOKUP(E76, '[1]4.0 CHARTS'!$D$7:$D$31, '[1]4.0 CHARTS'!$LO$7:$LO$31), "")</f>
        <v/>
      </c>
      <c r="I76" s="31">
        <v>50</v>
      </c>
    </row>
    <row r="77" spans="2:9" x14ac:dyDescent="0.2">
      <c r="B77" s="41">
        <v>1</v>
      </c>
      <c r="C77" s="41">
        <f t="shared" si="6"/>
        <v>59</v>
      </c>
      <c r="D77" s="31" t="s">
        <v>131</v>
      </c>
      <c r="E77" s="29" t="s">
        <v>132</v>
      </c>
      <c r="F77" s="40"/>
      <c r="G77" s="31" t="s">
        <v>17</v>
      </c>
      <c r="H77" s="40" t="str">
        <f>IFERROR(_xlfn.XLOOKUP(E77, '[1]4.0 CHARTS'!$D$7:$D$31, '[1]4.0 CHARTS'!$LO$7:$LO$31), "")</f>
        <v/>
      </c>
      <c r="I77" s="31">
        <v>50</v>
      </c>
    </row>
    <row r="78" spans="2:9" x14ac:dyDescent="0.2">
      <c r="B78" s="41">
        <v>1</v>
      </c>
      <c r="C78" s="41">
        <f t="shared" si="6"/>
        <v>60</v>
      </c>
      <c r="D78" s="31" t="s">
        <v>133</v>
      </c>
      <c r="E78" s="29" t="s">
        <v>134</v>
      </c>
      <c r="F78" s="40"/>
      <c r="G78" s="31" t="s">
        <v>17</v>
      </c>
      <c r="H78" s="40" t="str">
        <f>IFERROR(_xlfn.XLOOKUP(E78, '[1]4.0 CHARTS'!$D$7:$D$31, '[1]4.0 CHARTS'!$LO$7:$LO$31), "")</f>
        <v/>
      </c>
      <c r="I78" s="31">
        <v>50</v>
      </c>
    </row>
    <row r="79" spans="2:9" x14ac:dyDescent="0.2">
      <c r="B79" s="41" t="s">
        <v>135</v>
      </c>
      <c r="C79" s="41">
        <f t="shared" si="6"/>
        <v>61</v>
      </c>
      <c r="D79" s="31" t="s">
        <v>136</v>
      </c>
      <c r="E79" s="29" t="s">
        <v>137</v>
      </c>
      <c r="F79" s="40"/>
      <c r="G79" s="31" t="s">
        <v>17</v>
      </c>
      <c r="H79" s="40">
        <f>IFERROR(_xlfn.XLOOKUP(E79, '[1]4.0 CHARTS'!$D$7:$D$31, '[1]4.0 CHARTS'!$LO$7:$LO$31), "")</f>
        <v>19.5</v>
      </c>
      <c r="I79" s="31"/>
    </row>
    <row r="80" spans="2:9" x14ac:dyDescent="0.2">
      <c r="B80" s="41"/>
      <c r="C80" s="41">
        <f t="shared" si="6"/>
        <v>62</v>
      </c>
      <c r="D80" s="31" t="s">
        <v>138</v>
      </c>
      <c r="E80" s="29" t="s">
        <v>139</v>
      </c>
      <c r="F80" s="40"/>
      <c r="G80" s="31" t="s">
        <v>17</v>
      </c>
      <c r="H80" s="42">
        <f>IFERROR(_xlfn.XLOOKUP(E80, '[1]4.0 CHARTS'!$D$7:$D$31, '[1]4.0 CHARTS'!$LO$7:$LO$31), "")</f>
        <v>1255</v>
      </c>
      <c r="I80" s="31">
        <v>994</v>
      </c>
    </row>
    <row r="81" spans="2:9" ht="15" thickBot="1" x14ac:dyDescent="0.25">
      <c r="B81" s="47"/>
      <c r="C81" s="47"/>
      <c r="D81" s="48"/>
      <c r="E81" s="49"/>
      <c r="F81" s="50"/>
      <c r="G81" s="48"/>
      <c r="H81" s="50"/>
      <c r="I81" s="48"/>
    </row>
  </sheetData>
  <mergeCells count="7">
    <mergeCell ref="B2:I2"/>
    <mergeCell ref="B3:B4"/>
    <mergeCell ref="C3:C4"/>
    <mergeCell ref="D3:D4"/>
    <mergeCell ref="E3:F4"/>
    <mergeCell ref="G3:G4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SUPERIOR 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Larson</dc:creator>
  <cp:lastModifiedBy>Isabella Larson</cp:lastModifiedBy>
  <dcterms:created xsi:type="dcterms:W3CDTF">2026-04-30T21:43:38Z</dcterms:created>
  <dcterms:modified xsi:type="dcterms:W3CDTF">2026-04-30T21:45:50Z</dcterms:modified>
</cp:coreProperties>
</file>